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Divani - provisória\ANO 2023\LICITAÇÃO\PAD 31380 2022 reforma sala 1\"/>
    </mc:Choice>
  </mc:AlternateContent>
  <bookViews>
    <workbookView xWindow="0" yWindow="0" windowWidth="28800" windowHeight="12435"/>
  </bookViews>
  <sheets>
    <sheet name="ORÇAMENTO BASE" sheetId="3" r:id="rId1"/>
    <sheet name="BDI COMPOSIÇÃO ANALITICA" sheetId="4" r:id="rId2"/>
  </sheets>
  <definedNames>
    <definedName name="_xlnm._FilterDatabase" localSheetId="0" hidden="1">'ORÇAMENTO BASE'!$A$2:$K$64</definedName>
    <definedName name="_xlnm.Print_Area" localSheetId="0">'ORÇAMENTO BASE'!$A$1:$K$66</definedName>
    <definedName name="_xlnm.Print_Titles" localSheetId="0">'ORÇAMENTO BASE'!$1:$2</definedName>
  </definedNames>
  <calcPr calcId="152511" fullPrecision="0"/>
</workbook>
</file>

<file path=xl/calcChain.xml><?xml version="1.0" encoding="utf-8"?>
<calcChain xmlns="http://schemas.openxmlformats.org/spreadsheetml/2006/main">
  <c r="F60" i="3" l="1"/>
  <c r="B22" i="4" l="1"/>
  <c r="E16" i="4" s="1"/>
  <c r="E15" i="4"/>
  <c r="I57" i="3" l="1"/>
  <c r="I56" i="3" s="1"/>
  <c r="H34" i="3"/>
  <c r="I34" i="3"/>
  <c r="J34" i="3"/>
  <c r="H35" i="3"/>
  <c r="I35" i="3"/>
  <c r="K35" i="3" s="1"/>
  <c r="J35" i="3"/>
  <c r="H36" i="3"/>
  <c r="I36" i="3"/>
  <c r="K36" i="3" s="1"/>
  <c r="J36" i="3"/>
  <c r="H37" i="3"/>
  <c r="I37" i="3"/>
  <c r="K37" i="3" s="1"/>
  <c r="J37" i="3"/>
  <c r="H38" i="3"/>
  <c r="I38" i="3"/>
  <c r="K38" i="3" s="1"/>
  <c r="J38" i="3"/>
  <c r="H39" i="3"/>
  <c r="I39" i="3"/>
  <c r="K39" i="3" s="1"/>
  <c r="J39" i="3"/>
  <c r="H40" i="3"/>
  <c r="I40" i="3"/>
  <c r="K40" i="3" s="1"/>
  <c r="J40" i="3"/>
  <c r="H41" i="3"/>
  <c r="I41" i="3"/>
  <c r="K41" i="3" s="1"/>
  <c r="J41" i="3"/>
  <c r="H42" i="3"/>
  <c r="I42" i="3"/>
  <c r="K42" i="3" s="1"/>
  <c r="J42" i="3"/>
  <c r="H43" i="3"/>
  <c r="I43" i="3"/>
  <c r="K43" i="3" s="1"/>
  <c r="J43" i="3"/>
  <c r="H44" i="3"/>
  <c r="I44" i="3"/>
  <c r="K44" i="3" s="1"/>
  <c r="J44" i="3"/>
  <c r="H45" i="3"/>
  <c r="I45" i="3"/>
  <c r="K45" i="3" s="1"/>
  <c r="J45" i="3"/>
  <c r="K34" i="3" l="1"/>
  <c r="H20" i="3"/>
  <c r="I20" i="3"/>
  <c r="J20" i="3"/>
  <c r="K20" i="3" l="1"/>
  <c r="I19" i="3"/>
  <c r="J19" i="3"/>
  <c r="H19" i="3" l="1"/>
  <c r="K19" i="3"/>
  <c r="A65" i="3"/>
  <c r="A63" i="3"/>
  <c r="H31" i="3" l="1"/>
  <c r="I31" i="3"/>
  <c r="J31" i="3"/>
  <c r="H30" i="3"/>
  <c r="I30" i="3"/>
  <c r="J30" i="3"/>
  <c r="H52" i="3"/>
  <c r="I52" i="3"/>
  <c r="J52" i="3"/>
  <c r="K31" i="3" l="1"/>
  <c r="K30" i="3"/>
  <c r="K52" i="3"/>
  <c r="J57" i="3"/>
  <c r="H57" i="3"/>
  <c r="J55" i="3"/>
  <c r="I55" i="3"/>
  <c r="H55" i="3"/>
  <c r="J54" i="3"/>
  <c r="I54" i="3"/>
  <c r="H54" i="3"/>
  <c r="J51" i="3"/>
  <c r="J50" i="3" s="1"/>
  <c r="I51" i="3"/>
  <c r="I50" i="3" s="1"/>
  <c r="H51" i="3"/>
  <c r="J49" i="3"/>
  <c r="I49" i="3"/>
  <c r="H49" i="3"/>
  <c r="J48" i="3"/>
  <c r="I48" i="3"/>
  <c r="H48" i="3"/>
  <c r="J47" i="3"/>
  <c r="I47" i="3"/>
  <c r="H47" i="3"/>
  <c r="J33" i="3"/>
  <c r="J32" i="3" s="1"/>
  <c r="I33" i="3"/>
  <c r="I32" i="3" s="1"/>
  <c r="H33" i="3"/>
  <c r="J29" i="3"/>
  <c r="J28" i="3" s="1"/>
  <c r="I29" i="3"/>
  <c r="I28" i="3" s="1"/>
  <c r="H29" i="3"/>
  <c r="J27" i="3"/>
  <c r="I27" i="3"/>
  <c r="H27" i="3"/>
  <c r="J26" i="3"/>
  <c r="I26" i="3"/>
  <c r="H26" i="3"/>
  <c r="J25" i="3"/>
  <c r="I25" i="3"/>
  <c r="H25" i="3"/>
  <c r="J24" i="3"/>
  <c r="I24" i="3"/>
  <c r="H24" i="3"/>
  <c r="J22" i="3"/>
  <c r="J21" i="3" s="1"/>
  <c r="I22" i="3"/>
  <c r="I21" i="3" s="1"/>
  <c r="H22" i="3"/>
  <c r="J18" i="3"/>
  <c r="J17" i="3" s="1"/>
  <c r="I18" i="3"/>
  <c r="I17" i="3" s="1"/>
  <c r="H18" i="3"/>
  <c r="J16" i="3"/>
  <c r="I16" i="3"/>
  <c r="H16" i="3"/>
  <c r="J15" i="3"/>
  <c r="I15" i="3"/>
  <c r="H15" i="3"/>
  <c r="J14" i="3"/>
  <c r="I14" i="3"/>
  <c r="H14" i="3"/>
  <c r="J12" i="3"/>
  <c r="J11" i="3" s="1"/>
  <c r="I12" i="3"/>
  <c r="I11" i="3" s="1"/>
  <c r="H12" i="3"/>
  <c r="J10" i="3"/>
  <c r="I10" i="3"/>
  <c r="H10" i="3"/>
  <c r="J9" i="3"/>
  <c r="I9" i="3"/>
  <c r="H9" i="3"/>
  <c r="J8" i="3"/>
  <c r="I8" i="3"/>
  <c r="H8" i="3"/>
  <c r="J7" i="3"/>
  <c r="I7" i="3"/>
  <c r="H7" i="3"/>
  <c r="J5" i="3"/>
  <c r="I5" i="3"/>
  <c r="H5" i="3"/>
  <c r="I13" i="3" l="1"/>
  <c r="I6" i="3"/>
  <c r="I46" i="3"/>
  <c r="I53" i="3"/>
  <c r="I23" i="3"/>
  <c r="J56" i="3"/>
  <c r="K57" i="3"/>
  <c r="J13" i="3"/>
  <c r="K7" i="3"/>
  <c r="K12" i="3"/>
  <c r="K11" i="3" s="1"/>
  <c r="K18" i="3"/>
  <c r="K17" i="3" s="1"/>
  <c r="K54" i="3"/>
  <c r="J53" i="3"/>
  <c r="K26" i="3"/>
  <c r="K47" i="3"/>
  <c r="J6" i="3"/>
  <c r="J46" i="3"/>
  <c r="K15" i="3"/>
  <c r="K24" i="3"/>
  <c r="J23" i="3"/>
  <c r="K29" i="3"/>
  <c r="K28" i="3" s="1"/>
  <c r="K5" i="3"/>
  <c r="K10" i="3"/>
  <c r="K16" i="3"/>
  <c r="K25" i="3"/>
  <c r="K33" i="3"/>
  <c r="K32" i="3" s="1"/>
  <c r="K51" i="3"/>
  <c r="K50" i="3" s="1"/>
  <c r="K49" i="3"/>
  <c r="K8" i="3"/>
  <c r="K14" i="3"/>
  <c r="K22" i="3"/>
  <c r="K21" i="3" s="1"/>
  <c r="K27" i="3"/>
  <c r="K48" i="3"/>
  <c r="K55" i="3"/>
  <c r="K9" i="3"/>
  <c r="J4" i="3"/>
  <c r="J3" i="3" s="1"/>
  <c r="I4" i="3"/>
  <c r="I3" i="3" s="1"/>
  <c r="H4" i="3"/>
  <c r="K58" i="3" l="1"/>
  <c r="K53" i="3"/>
  <c r="K13" i="3"/>
  <c r="K59" i="3"/>
  <c r="K60" i="3" s="1"/>
  <c r="K61" i="3" s="1"/>
  <c r="K62" i="3" s="1"/>
  <c r="K6" i="3"/>
  <c r="K23" i="3"/>
  <c r="K46" i="3"/>
  <c r="K4" i="3"/>
  <c r="K3" i="3" s="1"/>
  <c r="K56" i="3" l="1"/>
</calcChain>
</file>

<file path=xl/sharedStrings.xml><?xml version="1.0" encoding="utf-8"?>
<sst xmlns="http://schemas.openxmlformats.org/spreadsheetml/2006/main" count="266" uniqueCount="215">
  <si>
    <t>ITEM</t>
  </si>
  <si>
    <t>DESCRIÇÃO DOS SERVIÇOS</t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</si>
  <si>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</si>
  <si>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</si>
  <si>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</si>
  <si>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</si>
  <si>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</si>
  <si>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</si>
  <si>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</si>
  <si>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SERVIÇOS PRELIMINARES</t>
  </si>
  <si>
    <t>UN</t>
  </si>
  <si>
    <t>BDI</t>
  </si>
  <si>
    <t>TRIBUNAL REGIONAL ELEITORAL DO PARANÁ
TRE-PR</t>
  </si>
  <si>
    <t>OBRA:</t>
  </si>
  <si>
    <t>ENDEREÇO:</t>
  </si>
  <si>
    <t>RESPONSÁVEL TÉCNICO:</t>
  </si>
  <si>
    <t>FÓRMULA:</t>
  </si>
  <si>
    <t>Item</t>
  </si>
  <si>
    <t>Descrição</t>
  </si>
  <si>
    <t>AC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</si>
  <si>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</si>
  <si>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</si>
  <si>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</si>
  <si>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</si>
  <si>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</si>
  <si>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</si>
  <si>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</si>
  <si>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</si>
  <si>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</si>
  <si>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</si>
  <si>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</si>
  <si>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</si>
  <si>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</si>
  <si>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</si>
  <si>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</si>
  <si>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</si>
  <si>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ISS</t>
  </si>
  <si>
    <t>*** BDI CONFORME COMPOSIÇÃO ANÁLITICA</t>
  </si>
  <si>
    <t>.</t>
  </si>
  <si>
    <r>
      <rPr>
        <b/>
        <sz val="10"/>
        <color theme="1"/>
        <rFont val="Arial"/>
        <family val="2"/>
      </rPr>
      <t>UN</t>
    </r>
    <r>
      <rPr>
        <b/>
        <sz val="10"/>
        <color rgb="FF8DB3E2"/>
        <rFont val="Arial"/>
        <family val="2"/>
      </rPr>
      <t>.</t>
    </r>
  </si>
  <si>
    <t xml:space="preserve"> REF 74209/001 </t>
  </si>
  <si>
    <t>PLACA DE OBRA EM CHAPA DE ACO GALVANIZADO</t>
  </si>
  <si>
    <t>1,00</t>
  </si>
  <si>
    <t xml:space="preserve"> 2.1 </t>
  </si>
  <si>
    <t xml:space="preserve"> 2.2 </t>
  </si>
  <si>
    <t xml:space="preserve"> 2.3 </t>
  </si>
  <si>
    <t xml:space="preserve"> 2.4 </t>
  </si>
  <si>
    <t xml:space="preserve"> 97632 </t>
  </si>
  <si>
    <t>DEMOLIÇÃO DE RODAPÉ CERÂMICO, DE FORMA MANUAL, SEM REAPROVEITAMENTO. AF_12/2017</t>
  </si>
  <si>
    <t xml:space="preserve"> REF. SINAPI 97644 </t>
  </si>
  <si>
    <t>REMOÇÃO DE PORTAS, DE FORMA MANUAL, COM REAPROVEITAMENTO</t>
  </si>
  <si>
    <t>M</t>
  </si>
  <si>
    <t xml:space="preserve"> 1.1 </t>
  </si>
  <si>
    <t xml:space="preserve"> COTAÇÃO </t>
  </si>
  <si>
    <t>ART (ANOTAÇÃO DE RESPONSABILIDADE TÉCNICA)</t>
  </si>
  <si>
    <t xml:space="preserve"> 1.2 </t>
  </si>
  <si>
    <t xml:space="preserve"> 3.1 </t>
  </si>
  <si>
    <t xml:space="preserve"> 3 </t>
  </si>
  <si>
    <t xml:space="preserve"> 4.1 </t>
  </si>
  <si>
    <t xml:space="preserve"> 4.2 </t>
  </si>
  <si>
    <t xml:space="preserve"> 4.3 </t>
  </si>
  <si>
    <t>SINAPI CÓDIGO 06/2023</t>
  </si>
  <si>
    <t>COTAÇÃO</t>
  </si>
  <si>
    <t>SERV</t>
  </si>
  <si>
    <t xml:space="preserve"> 98689 </t>
  </si>
  <si>
    <t xml:space="preserve"> REF.: CPOS 32.06.030 + COTAÇÃO </t>
  </si>
  <si>
    <t>FORNECIMENTO E INSTALAÇÃO DE ISOLAMENTO COM LÃ DE PET 50MM</t>
  </si>
  <si>
    <t xml:space="preserve"> 101739 </t>
  </si>
  <si>
    <t>RODAPÉ EM MADEIRA, ALTURA 7CM, FIXADO COM COLA E PARAFUSOS. AF_09/2020</t>
  </si>
  <si>
    <t xml:space="preserve"> REF CPOS 22.20.040 </t>
  </si>
  <si>
    <t>RECOLOCAÇÃO DE FORROS APOIADOS OU ENCAIXADOS</t>
  </si>
  <si>
    <t xml:space="preserve"> 88485 </t>
  </si>
  <si>
    <t xml:space="preserve"> 88489 </t>
  </si>
  <si>
    <t xml:space="preserve"> 88497 </t>
  </si>
  <si>
    <t>EMASSAMENTO COM MASSA LÁTEX, APLICAÇÃO EM PAREDE, DUAS DEMÃOS, LIXAMENTO MANUAL. AF_04/2023</t>
  </si>
  <si>
    <t>SERVIÇOS COMPLEMENTARES</t>
  </si>
  <si>
    <t xml:space="preserve"> REF CPOS 05.07.040 </t>
  </si>
  <si>
    <t>REMOÇÃO DE ENTULHO SEPARADO DE OBRA COM CAÇAMBA METÁLICA - TERRA, ALVENARIA, CONCRETO, ARGAMASSA, MADEIRA, PAPEL, PLÁSTICO OU METAL</t>
  </si>
  <si>
    <t>ADMINISTRAÇÃO LOCAL</t>
  </si>
  <si>
    <t>8.2</t>
  </si>
  <si>
    <t>8.3</t>
  </si>
  <si>
    <t>TOTAL MATERIAL:</t>
  </si>
  <si>
    <t>TOTAL MÃO-DE-OBRA:</t>
  </si>
  <si>
    <t>TOTAL SEM BDI:</t>
  </si>
  <si>
    <t>TOTAL BDI:</t>
  </si>
  <si>
    <t>TOTAL GERAL:</t>
  </si>
  <si>
    <t>11.2</t>
  </si>
  <si>
    <t>M2</t>
  </si>
  <si>
    <t>M3</t>
  </si>
  <si>
    <t>Administração Central</t>
  </si>
  <si>
    <t>PADRÃO TCU</t>
  </si>
  <si>
    <t xml:space="preserve"> 1 </t>
  </si>
  <si>
    <t xml:space="preserve"> 2 </t>
  </si>
  <si>
    <t xml:space="preserve"> 97660 </t>
  </si>
  <si>
    <t xml:space="preserve"> 97633 </t>
  </si>
  <si>
    <t xml:space="preserve"> 97645 </t>
  </si>
  <si>
    <t xml:space="preserve"> 4 </t>
  </si>
  <si>
    <t xml:space="preserve"> 96373 </t>
  </si>
  <si>
    <t xml:space="preserve"> REF.: SINAPI 96365 </t>
  </si>
  <si>
    <t xml:space="preserve"> 5 </t>
  </si>
  <si>
    <t xml:space="preserve"> 5.1 </t>
  </si>
  <si>
    <t xml:space="preserve"> 5.2 </t>
  </si>
  <si>
    <t xml:space="preserve"> 6 </t>
  </si>
  <si>
    <t xml:space="preserve"> 6.1 </t>
  </si>
  <si>
    <t xml:space="preserve"> REF.:  SINAPI 94569 + COTAÇÃO </t>
  </si>
  <si>
    <t xml:space="preserve"> 7 </t>
  </si>
  <si>
    <t xml:space="preserve"> 7.1 </t>
  </si>
  <si>
    <t xml:space="preserve"> REF. 97640 </t>
  </si>
  <si>
    <t xml:space="preserve"> 7.2 </t>
  </si>
  <si>
    <t xml:space="preserve"> 7.3 </t>
  </si>
  <si>
    <t xml:space="preserve"> 7.4 </t>
  </si>
  <si>
    <t xml:space="preserve"> REF. SINAPI 96115 </t>
  </si>
  <si>
    <t xml:space="preserve"> 8 </t>
  </si>
  <si>
    <t xml:space="preserve"> 8.1 </t>
  </si>
  <si>
    <t xml:space="preserve"> REF.: SBC 172882 </t>
  </si>
  <si>
    <t xml:space="preserve"> 9 </t>
  </si>
  <si>
    <t xml:space="preserve"> 9.1 </t>
  </si>
  <si>
    <t xml:space="preserve"> REF.: SBC 059334 </t>
  </si>
  <si>
    <t xml:space="preserve"> 10 </t>
  </si>
  <si>
    <t xml:space="preserve"> 10.1 </t>
  </si>
  <si>
    <t xml:space="preserve"> 10.2 </t>
  </si>
  <si>
    <t xml:space="preserve"> 10.3 </t>
  </si>
  <si>
    <t xml:space="preserve"> 11 </t>
  </si>
  <si>
    <t xml:space="preserve"> 11.1 </t>
  </si>
  <si>
    <t xml:space="preserve"> 12 </t>
  </si>
  <si>
    <t xml:space="preserve"> 12.1 </t>
  </si>
  <si>
    <t xml:space="preserve"> REF. ORSE - 2450 </t>
  </si>
  <si>
    <t xml:space="preserve"> 12.2 </t>
  </si>
  <si>
    <t xml:space="preserve"> 13 </t>
  </si>
  <si>
    <t xml:space="preserve"> 13.1 </t>
  </si>
  <si>
    <t>REMOÇÕES / DEMOLIÇÕES (1ª ETAPA)</t>
  </si>
  <si>
    <t>REMOÇÃO DE INTERRUPTORES/TOMADAS ELÉTRICAS, DE FORMA MANUAL, SEM REAPROVEITAMENTO. AF_12/2017</t>
  </si>
  <si>
    <t>DEMOLIÇÃO DE REVESTIMENTO CERÂMICO, DE FORMA MANUAL, SEM REAPROVEITAMENTO. AF_12/2017</t>
  </si>
  <si>
    <t>REMOÇÕES / DEMOLIÇÕES (2ª ETAPA)</t>
  </si>
  <si>
    <t>REMOÇÃO DE JANELAS, DE FORMA MANUAL, SEM REAPROVEITAMENTO. AF_12/2017</t>
  </si>
  <si>
    <t>PAREDES DRYWALL</t>
  </si>
  <si>
    <t>INSTALAÇÃO DE REFORÇO METÁLICO EM PAREDE DRYWALL. AF_06/2017</t>
  </si>
  <si>
    <t>PAREDE COM PLACAS DE GESSO ACARTONADO (DRYWALL), PARA USO INTERNO, COM UMA FACE FACE DUPLA E ESTRUTURA METÁLICA COM GUIAS DUPLAS, COM VÃOS.</t>
  </si>
  <si>
    <t>PORTAS ACÚSTICAS</t>
  </si>
  <si>
    <t>SOLEIRA EM GRANITO, LARGURA 15 CM, ESPESSURA 2,0 CM. AF_09/2020</t>
  </si>
  <si>
    <t>FORNECIMENTO E INSTALAÇÃO DE PORTA ACÚSTICA EM MADEIRA, ESPESSURA MÍNIMA DA FOLHA DE 50MM, COM BORRACHA DE VEDAÇÃO E DOBRADIÇAS ROLAMENTADAS REFORÇADAS, COM ISOLAMENTO INTERNO PARA 30dB E GUILHOTINA NA PARTE INFERIOR. COM BATENTE, ALIZAR DOBRADIÇAS E FECHADURAS, ACABAMENTO NA COR BRANCA. COM BARRA ANTIPANICO DUPLA. INSTALAÇÃO COMPLETA. DIMENSÕES DO VÃO 1,40x2,10M</t>
  </si>
  <si>
    <t>JANELAS ACÚSTICAS</t>
  </si>
  <si>
    <t>JANELA TIPO MAXIM-AR ACÚSTICA, ISOLAMENTO MÍNIMO DE 27dB, COM VIDROS MULTILAMINADO 17mm, CAIXILHOS EM ALUMÍNIO NA COR BRANCA. FORNECIMENTO E INSTALAÇÃO COMPLETA, DIMENSÕES CONFORME PROJETO EXECUTIVO.</t>
  </si>
  <si>
    <t>FORRO</t>
  </si>
  <si>
    <t>REMOÇÃO DE FORRO EM PVC MODULAR. COM REAPROVEITAMENTO</t>
  </si>
  <si>
    <t>FORRO DE FIBRA MINERAL, PARA AMBIENTES COMERCIAIS, INCLUSIVE ESTRUTURA DE FIXAÇÃO. REINSTALAÇÃO</t>
  </si>
  <si>
    <t>PISO ELEVADO</t>
  </si>
  <si>
    <t>RAMPA PARA ACESSO AO PISO ELEVADO EM CIMENTADO</t>
  </si>
  <si>
    <t>CAIXA DE TOMADA PARA PISO ELEVADO FORMATO CIRCULAR, COM 03 PONTOS DE ELÉTRICA E 03 PONTOS DE DADOS. DIÂMETRO DE 6". TAMPA A SER REVESTIDA COM CARPETE. REFERÊNCIA MODELOS SPE2704S E SPE700.</t>
  </si>
  <si>
    <t>PINTURA GERAL</t>
  </si>
  <si>
    <t>FUNDO SELADOR ACRÍLICO, APLICAÇÃO MANUAL EM PAREDE, UMA DEMÃO. AF_04/2023</t>
  </si>
  <si>
    <t>PINTURA LÁTEX ACRÍLICA PREMIUM, APLICAÇÃO MANUAL EM PAREDES, DUAS DEMÃOS. AF_04/2023</t>
  </si>
  <si>
    <t>CARPETE E RODAPÉ</t>
  </si>
  <si>
    <t>LIMPEZA GERAL</t>
  </si>
  <si>
    <t xml:space="preserve"> REF FDE 06.03.017 + SEINFRA C1974 + COTAÇÃO </t>
  </si>
  <si>
    <t>Reforma Geral Sala de Aula 01 - Fórum Eleitoral de Curitiba</t>
  </si>
  <si>
    <t>Rua João Parolin, 55
Curitiba - PR</t>
  </si>
  <si>
    <t>PLANILHA ORÇAMENTÁRIA BASE
REFORMA GERAL SALA DE AULA 01 - FÓRUM ELEITORAL DE CURITIBA</t>
  </si>
  <si>
    <t>FORNECIMENTO DE VENTOSA DUPLA 80Kg</t>
  </si>
  <si>
    <t>FORNECIMENTO E INSTALAÇÃO DE CARPETE MODULAR SOBRE PISO ELEVADO EM ARDÓSIA, SOBRE RAMPA CIMENTADA E SOBRE TAMPAS DE TOMADA DE PISO. COMPOSIÇÃO COM COLEÇÃO 3 TONOS (BELGOTEX). DIMENSÕES: 50X50CM. FIXAÇÃO COM COLA ADESIVA PERMANENTE</t>
  </si>
  <si>
    <t>FORNECIMENTO E INSTALAÇÃO DE PISO ELEVADO EM ARDÓSIA, 60X60CM, ESPESSURA MÍNIMA DE 20MM. COM FURAÇÃO PARA 18 TOMADAS DE PISO CIRCULARES. PEDESTAIS COM REGULAGEM MILIMÉTRICA, ALTURA 11CM</t>
  </si>
  <si>
    <t>5.3</t>
  </si>
  <si>
    <t xml:space="preserve"> 102228 </t>
  </si>
  <si>
    <t>PINTURA TINTA DE ACABAMENTO (PIGMENTADA) ESMALTE SINTÉTICO FOSCO EM MADEIRA, 3 DEMÃOS. AF_01/2021</t>
  </si>
  <si>
    <t xml:space="preserve"> 9.2 </t>
  </si>
  <si>
    <t xml:space="preserve"> REF. SINAPI: 91849 + 2504 </t>
  </si>
  <si>
    <t xml:space="preserve"> 9.3 </t>
  </si>
  <si>
    <t xml:space="preserve"> REF SBC 061066 </t>
  </si>
  <si>
    <t xml:space="preserve"> 9.4 </t>
  </si>
  <si>
    <t xml:space="preserve"> 95778 </t>
  </si>
  <si>
    <t xml:space="preserve"> 9.5 </t>
  </si>
  <si>
    <t xml:space="preserve"> 91926 </t>
  </si>
  <si>
    <t xml:space="preserve"> 9.6 </t>
  </si>
  <si>
    <t xml:space="preserve"> 91924 </t>
  </si>
  <si>
    <t xml:space="preserve"> 9.7 </t>
  </si>
  <si>
    <t xml:space="preserve"> 92000 </t>
  </si>
  <si>
    <t xml:space="preserve"> 9.8 </t>
  </si>
  <si>
    <t xml:space="preserve"> 91941 </t>
  </si>
  <si>
    <t xml:space="preserve"> 9.9 </t>
  </si>
  <si>
    <t xml:space="preserve"> 91940 </t>
  </si>
  <si>
    <t xml:space="preserve"> 9.10 </t>
  </si>
  <si>
    <t xml:space="preserve"> 91953 </t>
  </si>
  <si>
    <t xml:space="preserve"> 9.11 </t>
  </si>
  <si>
    <t xml:space="preserve"> 93655 </t>
  </si>
  <si>
    <t xml:space="preserve"> 9.12 </t>
  </si>
  <si>
    <t xml:space="preserve"> REF SINAPI 97591 </t>
  </si>
  <si>
    <t xml:space="preserve"> 9.13 </t>
  </si>
  <si>
    <t xml:space="preserve"> INEL 124 </t>
  </si>
  <si>
    <t>ELETRODUTO FLEXIVEL, EM ACO GALVANIZADO, REVESTIDO EXTERNAMENTE COM PVC PRETO, DIAMETRO EXTERNO DE 25 MM (3/4"), TIPO SEALTUBO - FORNECIMENTO E INSTALAÇÃO</t>
  </si>
  <si>
    <t>ELETRODUTO GALVANIZADO NBR 5597 20mm 3/4""</t>
  </si>
  <si>
    <t>CONDULETE DE ALUMÍNIO, TIPO C, PARA ELETRODUTO DE AÇO GALVANIZADO DN 20 MM (3/4''), APARENTE - FORNECIMENTO E INSTALAÇÃO. AF_10/2022</t>
  </si>
  <si>
    <t>CABO DE COBRE FLEXÍVEL ISOLADO, 2,5 MM², ANTI-CHAMA 450/750 V, PARA CIRCUITOS TERMINAIS - FORNECIMENTO E INSTALAÇÃO. AF_03/2023</t>
  </si>
  <si>
    <t>CABO DE COBRE FLEXÍVEL ISOLADO, 1,5 MM², ANTI-CHAMA 450/750 V, PARA CIRCUITOS TERMINAIS - FORNECIMENTO E INSTALAÇÃO. AF_03/2023</t>
  </si>
  <si>
    <t>TOMADA BAIXA DE EMBUTIR (1 MÓDULO), 2P+T 10 A, INCLUINDO SUPORTE E PLACA - FORNECIMENTO E INSTALAÇÃO. AF_03/2023</t>
  </si>
  <si>
    <t>CAIXA RETANGULAR 4" X 2" BAIXA (0,30 M DO PISO), PVC, INSTALADA EM PAREDE - FORNECIMENTO E INSTALAÇÃO. AF_03/2023</t>
  </si>
  <si>
    <t>CAIXA RETANGULAR 4" X 2" MÉDIA (1,30 M DO PISO), PVC, INSTALADA EM PAREDE - FORNECIMENTO E INSTALAÇÃO. AF_03/2023</t>
  </si>
  <si>
    <t>INTERRUPTOR SIMPLES (1 MÓDULO), 10A/250V, INCLUINDO SUPORTE E PLACA - FORNECIMENTO E INSTALAÇÃO. AF_03/2023</t>
  </si>
  <si>
    <t>DISJUNTOR MONOPOLAR TIPO DIN, CORRENTE NOMINAL DE 20A - FORNECIMENTO E INSTALAÇÃO. AF_10/2020</t>
  </si>
  <si>
    <t>INSTALAÇÃO DE LUMINÁRIA</t>
  </si>
  <si>
    <t>REMOÇÃO E REINSTALAÇÃO DE INTERRUPTORES/TOMADAS ELÉTRICAS, TOMADAS RJ45, DE FORMA MANUAL</t>
  </si>
  <si>
    <t>18,00</t>
  </si>
  <si>
    <t>12,00</t>
  </si>
  <si>
    <t>8,00</t>
  </si>
  <si>
    <t>800,00</t>
  </si>
  <si>
    <t>10,00</t>
  </si>
  <si>
    <t>23,00</t>
  </si>
  <si>
    <t>16,00</t>
  </si>
  <si>
    <t>2,00</t>
  </si>
  <si>
    <t>3,00</t>
  </si>
  <si>
    <t>ELÉTRICA</t>
  </si>
  <si>
    <t>PLANILHA DE COMPOSIÇÃO ANALÍTICA DO BDI</t>
  </si>
  <si>
    <t>COMPOSIÇÃO DO BDI</t>
  </si>
  <si>
    <t>(Contribuição Previdenciária sobre a receita bruta, no caso de desoneração na folha)</t>
  </si>
  <si>
    <t>Fórmula estabelecida pelo Acórdão 2622/2013-TCU-Plenário</t>
  </si>
  <si>
    <t>Para o preenchimento da proposta deve-se utilizar o valor de ISS da Prefeitura Local.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</si>
</sst>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21" x14ac:knownFonts="1">
    <font>
      <sz val="10"/>
      <color rgb="FF000000"/>
      <name val="Arial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rgb="FFFF0000"/>
      <name val="Arial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8DB3E2"/>
      <name val="Arial"/>
      <family val="2"/>
    </font>
    <font>
      <b/>
      <sz val="10"/>
      <color rgb="FFFFFFFF"/>
      <name val="Arial"/>
      <family val="2"/>
    </font>
    <font>
      <b/>
      <sz val="9"/>
      <color rgb="FF000000"/>
      <name val="Arial"/>
      <family val="2"/>
      <scheme val="minor"/>
    </font>
    <font>
      <b/>
      <sz val="9"/>
      <name val="Arial"/>
      <family val="2"/>
    </font>
    <font>
      <sz val="10"/>
      <color rgb="FF00000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FF"/>
        <bgColor rgb="FFFFFFFF"/>
      </patternFill>
    </fill>
    <fill>
      <patternFill patternType="solid">
        <fgColor rgb="FF95B3D7"/>
        <bgColor rgb="FF95B3D7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20" fillId="0" borderId="0"/>
  </cellStyleXfs>
  <cellXfs count="99">
    <xf numFmtId="0" fontId="0" fillId="0" borderId="0" xfId="0" applyFont="1" applyAlignment="1"/>
    <xf numFmtId="0" fontId="3" fillId="0" borderId="0" xfId="0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8" fillId="0" borderId="0" xfId="0" applyNumberFormat="1" applyFont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left"/>
    </xf>
    <xf numFmtId="49" fontId="14" fillId="2" borderId="4" xfId="0" applyNumberFormat="1" applyFont="1" applyFill="1" applyBorder="1" applyAlignment="1" applyProtection="1">
      <alignment horizontal="center" vertical="center" wrapText="1"/>
    </xf>
    <xf numFmtId="2" fontId="14" fillId="2" borderId="5" xfId="0" applyNumberFormat="1" applyFont="1" applyFill="1" applyBorder="1" applyAlignment="1" applyProtection="1">
      <alignment horizontal="center" vertical="center" wrapText="1"/>
    </xf>
    <xf numFmtId="49" fontId="15" fillId="2" borderId="5" xfId="0" applyNumberFormat="1" applyFont="1" applyFill="1" applyBorder="1" applyAlignment="1" applyProtection="1">
      <alignment horizontal="center" vertical="center" wrapText="1"/>
    </xf>
    <xf numFmtId="164" fontId="14" fillId="2" borderId="5" xfId="0" applyNumberFormat="1" applyFont="1" applyFill="1" applyBorder="1" applyAlignment="1" applyProtection="1">
      <alignment horizontal="center" vertical="center" wrapText="1"/>
    </xf>
    <xf numFmtId="165" fontId="14" fillId="2" borderId="5" xfId="0" applyNumberFormat="1" applyFont="1" applyFill="1" applyBorder="1" applyAlignment="1" applyProtection="1">
      <alignment horizontal="center" vertical="center" wrapText="1"/>
    </xf>
    <xf numFmtId="4" fontId="17" fillId="3" borderId="5" xfId="0" applyNumberFormat="1" applyFont="1" applyFill="1" applyBorder="1" applyAlignment="1" applyProtection="1">
      <alignment horizontal="right" vertical="center" wrapText="1"/>
    </xf>
    <xf numFmtId="4" fontId="3" fillId="4" borderId="5" xfId="0" applyNumberFormat="1" applyFont="1" applyFill="1" applyBorder="1" applyAlignment="1" applyProtection="1">
      <alignment horizontal="right" vertical="center" wrapText="1"/>
    </xf>
    <xf numFmtId="49" fontId="17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vertical="center"/>
    </xf>
    <xf numFmtId="166" fontId="3" fillId="3" borderId="5" xfId="0" applyNumberFormat="1" applyFont="1" applyFill="1" applyBorder="1" applyAlignment="1" applyProtection="1">
      <alignment vertical="center"/>
    </xf>
    <xf numFmtId="2" fontId="3" fillId="3" borderId="5" xfId="0" applyNumberFormat="1" applyFont="1" applyFill="1" applyBorder="1" applyAlignment="1" applyProtection="1">
      <alignment vertical="center"/>
    </xf>
    <xf numFmtId="0" fontId="14" fillId="0" borderId="7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center" vertical="center"/>
    </xf>
    <xf numFmtId="166" fontId="3" fillId="0" borderId="7" xfId="0" applyNumberFormat="1" applyFont="1" applyBorder="1" applyAlignment="1" applyProtection="1">
      <alignment horizontal="right" vertical="center"/>
    </xf>
    <xf numFmtId="49" fontId="5" fillId="5" borderId="4" xfId="0" applyNumberFormat="1" applyFont="1" applyFill="1" applyBorder="1" applyAlignment="1" applyProtection="1"/>
    <xf numFmtId="0" fontId="5" fillId="5" borderId="5" xfId="0" applyFont="1" applyFill="1" applyBorder="1" applyAlignment="1" applyProtection="1"/>
    <xf numFmtId="165" fontId="5" fillId="5" borderId="5" xfId="0" applyNumberFormat="1" applyFont="1" applyFill="1" applyBorder="1" applyAlignment="1" applyProtection="1"/>
    <xf numFmtId="165" fontId="4" fillId="6" borderId="5" xfId="0" applyNumberFormat="1" applyFont="1" applyFill="1" applyBorder="1" applyAlignment="1" applyProtection="1">
      <alignment horizontal="center" vertical="center" wrapText="1"/>
    </xf>
    <xf numFmtId="10" fontId="7" fillId="6" borderId="5" xfId="0" applyNumberFormat="1" applyFont="1" applyFill="1" applyBorder="1" applyAlignment="1" applyProtection="1">
      <alignment horizontal="center" wrapText="1"/>
    </xf>
    <xf numFmtId="49" fontId="5" fillId="5" borderId="19" xfId="0" applyNumberFormat="1" applyFont="1" applyFill="1" applyBorder="1" applyAlignment="1" applyProtection="1"/>
    <xf numFmtId="49" fontId="5" fillId="5" borderId="20" xfId="0" applyNumberFormat="1" applyFont="1" applyFill="1" applyBorder="1" applyAlignment="1" applyProtection="1"/>
    <xf numFmtId="165" fontId="5" fillId="5" borderId="20" xfId="0" applyNumberFormat="1" applyFont="1" applyFill="1" applyBorder="1" applyAlignment="1" applyProtection="1"/>
    <xf numFmtId="4" fontId="3" fillId="7" borderId="5" xfId="0" applyNumberFormat="1" applyFont="1" applyFill="1" applyBorder="1" applyAlignment="1" applyProtection="1">
      <alignment horizontal="right" vertical="center" wrapText="1"/>
      <protection locked="0"/>
    </xf>
    <xf numFmtId="0" fontId="5" fillId="5" borderId="6" xfId="0" applyFont="1" applyFill="1" applyBorder="1" applyAlignment="1" applyProtection="1"/>
    <xf numFmtId="0" fontId="18" fillId="8" borderId="21" xfId="0" applyFont="1" applyFill="1" applyBorder="1" applyAlignment="1" applyProtection="1">
      <alignment horizontal="center" vertical="center" wrapText="1"/>
      <protection locked="0"/>
    </xf>
    <xf numFmtId="43" fontId="3" fillId="0" borderId="0" xfId="0" applyNumberFormat="1" applyFont="1"/>
    <xf numFmtId="166" fontId="17" fillId="3" borderId="5" xfId="0" applyNumberFormat="1" applyFont="1" applyFill="1" applyBorder="1" applyAlignment="1" applyProtection="1">
      <alignment horizontal="center" vertical="center" wrapText="1"/>
    </xf>
    <xf numFmtId="166" fontId="0" fillId="0" borderId="0" xfId="0" applyNumberFormat="1" applyFont="1" applyAlignment="1"/>
    <xf numFmtId="4" fontId="0" fillId="0" borderId="0" xfId="0" applyNumberFormat="1" applyFont="1" applyAlignment="1"/>
    <xf numFmtId="43" fontId="0" fillId="0" borderId="0" xfId="0" applyNumberFormat="1" applyFont="1" applyAlignment="1"/>
    <xf numFmtId="0" fontId="0" fillId="0" borderId="0" xfId="0" applyFont="1" applyAlignment="1"/>
    <xf numFmtId="165" fontId="4" fillId="5" borderId="5" xfId="0" applyNumberFormat="1" applyFont="1" applyFill="1" applyBorder="1" applyAlignment="1" applyProtection="1">
      <alignment horizontal="right" vertical="center"/>
    </xf>
    <xf numFmtId="165" fontId="4" fillId="5" borderId="20" xfId="0" applyNumberFormat="1" applyFont="1" applyFill="1" applyBorder="1" applyAlignment="1" applyProtection="1">
      <alignment horizontal="right" vertical="center"/>
    </xf>
    <xf numFmtId="0" fontId="14" fillId="0" borderId="4" xfId="0" applyFon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/>
    </xf>
    <xf numFmtId="166" fontId="3" fillId="0" borderId="5" xfId="0" applyNumberFormat="1" applyFont="1" applyBorder="1" applyAlignment="1" applyProtection="1">
      <alignment horizontal="right" vertical="center"/>
    </xf>
    <xf numFmtId="2" fontId="3" fillId="3" borderId="5" xfId="0" applyNumberFormat="1" applyFont="1" applyFill="1" applyBorder="1" applyAlignment="1" applyProtection="1">
      <alignment vertical="center"/>
      <protection locked="0"/>
    </xf>
    <xf numFmtId="0" fontId="8" fillId="0" borderId="7" xfId="1" applyFont="1" applyBorder="1" applyProtection="1"/>
    <xf numFmtId="0" fontId="20" fillId="0" borderId="0" xfId="1" applyFont="1" applyAlignment="1"/>
    <xf numFmtId="0" fontId="12" fillId="0" borderId="7" xfId="1" applyFont="1" applyBorder="1" applyAlignment="1" applyProtection="1">
      <alignment vertical="center" wrapText="1"/>
    </xf>
    <xf numFmtId="0" fontId="12" fillId="0" borderId="7" xfId="1" applyFont="1" applyBorder="1" applyAlignment="1" applyProtection="1">
      <alignment horizontal="center" vertical="center" wrapText="1"/>
    </xf>
    <xf numFmtId="10" fontId="8" fillId="6" borderId="7" xfId="1" applyNumberFormat="1" applyFont="1" applyFill="1" applyBorder="1" applyAlignment="1" applyProtection="1">
      <alignment horizontal="center" vertical="center" wrapText="1"/>
      <protection locked="0"/>
    </xf>
    <xf numFmtId="10" fontId="8" fillId="0" borderId="7" xfId="1" applyNumberFormat="1" applyFont="1" applyBorder="1" applyAlignment="1" applyProtection="1">
      <alignment horizontal="center" vertical="center" wrapText="1"/>
    </xf>
    <xf numFmtId="0" fontId="20" fillId="0" borderId="0" xfId="1" applyFont="1" applyAlignment="1" applyProtection="1"/>
    <xf numFmtId="0" fontId="10" fillId="0" borderId="8" xfId="1" applyFont="1" applyBorder="1" applyAlignment="1" applyProtection="1">
      <alignment horizontal="center" vertical="center" wrapText="1"/>
    </xf>
    <xf numFmtId="10" fontId="10" fillId="0" borderId="9" xfId="1" applyNumberFormat="1" applyFont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left" vertical="center" wrapText="1"/>
    </xf>
    <xf numFmtId="49" fontId="19" fillId="9" borderId="13" xfId="0" applyNumberFormat="1" applyFont="1" applyFill="1" applyBorder="1" applyAlignment="1" applyProtection="1">
      <alignment horizontal="center" vertical="center"/>
    </xf>
    <xf numFmtId="49" fontId="19" fillId="9" borderId="14" xfId="0" applyNumberFormat="1" applyFont="1" applyFill="1" applyBorder="1" applyAlignment="1" applyProtection="1">
      <alignment horizontal="center" vertical="center"/>
    </xf>
    <xf numFmtId="49" fontId="19" fillId="9" borderId="15" xfId="0" applyNumberFormat="1" applyFont="1" applyFill="1" applyBorder="1" applyAlignment="1" applyProtection="1">
      <alignment horizontal="center" vertical="center"/>
    </xf>
    <xf numFmtId="49" fontId="19" fillId="9" borderId="16" xfId="0" applyNumberFormat="1" applyFont="1" applyFill="1" applyBorder="1" applyAlignment="1" applyProtection="1">
      <alignment horizontal="center" vertical="center"/>
    </xf>
    <xf numFmtId="49" fontId="19" fillId="9" borderId="17" xfId="0" applyNumberFormat="1" applyFont="1" applyFill="1" applyBorder="1" applyAlignment="1" applyProtection="1">
      <alignment horizontal="center" vertical="center"/>
    </xf>
    <xf numFmtId="49" fontId="19" fillId="9" borderId="18" xfId="0" applyNumberFormat="1" applyFont="1" applyFill="1" applyBorder="1" applyAlignment="1" applyProtection="1">
      <alignment horizontal="center" vertical="center"/>
    </xf>
    <xf numFmtId="0" fontId="13" fillId="8" borderId="13" xfId="0" applyFont="1" applyFill="1" applyBorder="1" applyAlignment="1" applyProtection="1">
      <alignment wrapText="1"/>
    </xf>
    <xf numFmtId="0" fontId="13" fillId="8" borderId="14" xfId="0" applyFont="1" applyFill="1" applyBorder="1" applyAlignment="1" applyProtection="1">
      <alignment wrapText="1"/>
    </xf>
    <xf numFmtId="0" fontId="13" fillId="8" borderId="15" xfId="0" applyFont="1" applyFill="1" applyBorder="1" applyAlignment="1" applyProtection="1">
      <alignment wrapText="1"/>
    </xf>
    <xf numFmtId="0" fontId="13" fillId="8" borderId="16" xfId="0" applyFont="1" applyFill="1" applyBorder="1" applyAlignment="1" applyProtection="1">
      <alignment wrapText="1"/>
    </xf>
    <xf numFmtId="0" fontId="13" fillId="8" borderId="17" xfId="0" applyFont="1" applyFill="1" applyBorder="1" applyAlignment="1" applyProtection="1">
      <alignment wrapText="1"/>
    </xf>
    <xf numFmtId="0" fontId="13" fillId="8" borderId="18" xfId="0" applyFont="1" applyFill="1" applyBorder="1" applyAlignment="1" applyProtection="1">
      <alignment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vertical="center" wrapText="1"/>
    </xf>
    <xf numFmtId="165" fontId="4" fillId="5" borderId="1" xfId="0" applyNumberFormat="1" applyFont="1" applyFill="1" applyBorder="1" applyAlignment="1" applyProtection="1">
      <alignment horizontal="right" vertical="center"/>
    </xf>
    <xf numFmtId="165" fontId="4" fillId="5" borderId="3" xfId="0" applyNumberFormat="1" applyFont="1" applyFill="1" applyBorder="1" applyAlignment="1" applyProtection="1">
      <alignment horizontal="right" vertical="center"/>
    </xf>
    <xf numFmtId="165" fontId="4" fillId="5" borderId="22" xfId="0" applyNumberFormat="1" applyFont="1" applyFill="1" applyBorder="1" applyAlignment="1" applyProtection="1">
      <alignment horizontal="right" vertical="center"/>
    </xf>
    <xf numFmtId="165" fontId="4" fillId="5" borderId="23" xfId="0" applyNumberFormat="1" applyFont="1" applyFill="1" applyBorder="1" applyAlignment="1" applyProtection="1">
      <alignment horizontal="right" vertical="center"/>
    </xf>
    <xf numFmtId="0" fontId="8" fillId="0" borderId="1" xfId="1" applyFont="1" applyBorder="1" applyAlignment="1" applyProtection="1">
      <alignment vertical="center" wrapText="1"/>
    </xf>
    <xf numFmtId="0" fontId="2" fillId="0" borderId="2" xfId="1" applyFont="1" applyBorder="1" applyProtection="1"/>
    <xf numFmtId="0" fontId="2" fillId="0" borderId="3" xfId="1" applyFont="1" applyBorder="1" applyProtection="1"/>
    <xf numFmtId="0" fontId="8" fillId="0" borderId="0" xfId="1" applyFont="1" applyAlignment="1" applyProtection="1">
      <alignment vertical="center" wrapText="1"/>
    </xf>
    <xf numFmtId="0" fontId="20" fillId="0" borderId="0" xfId="1" applyFont="1" applyAlignment="1" applyProtection="1"/>
    <xf numFmtId="0" fontId="12" fillId="0" borderId="10" xfId="1" applyFont="1" applyBorder="1" applyAlignment="1" applyProtection="1">
      <alignment horizontal="center" vertical="center" wrapText="1"/>
    </xf>
    <xf numFmtId="0" fontId="2" fillId="0" borderId="11" xfId="1" applyFont="1" applyBorder="1" applyProtection="1"/>
    <xf numFmtId="0" fontId="2" fillId="0" borderId="12" xfId="1" applyFont="1" applyBorder="1" applyProtection="1"/>
    <xf numFmtId="0" fontId="8" fillId="0" borderId="1" xfId="1" applyFont="1" applyBorder="1" applyAlignment="1" applyProtection="1"/>
    <xf numFmtId="0" fontId="12" fillId="0" borderId="1" xfId="1" applyFont="1" applyBorder="1" applyAlignment="1" applyProtection="1">
      <alignment horizontal="center" vertical="center" wrapText="1"/>
    </xf>
    <xf numFmtId="0" fontId="10" fillId="0" borderId="1" xfId="1" applyFont="1" applyBorder="1" applyAlignment="1" applyProtection="1">
      <alignment horizontal="center" vertical="center" wrapText="1"/>
    </xf>
    <xf numFmtId="0" fontId="11" fillId="0" borderId="1" xfId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Protection="1"/>
    <xf numFmtId="0" fontId="2" fillId="0" borderId="3" xfId="0" applyFont="1" applyBorder="1" applyProtection="1"/>
    <xf numFmtId="0" fontId="8" fillId="6" borderId="1" xfId="1" applyFont="1" applyFill="1" applyBorder="1" applyAlignment="1" applyProtection="1">
      <alignment horizontal="left" vertical="center" wrapText="1"/>
      <protection locked="0"/>
    </xf>
    <xf numFmtId="0" fontId="2" fillId="0" borderId="2" xfId="1" applyFont="1" applyBorder="1" applyProtection="1">
      <protection locked="0"/>
    </xf>
    <xf numFmtId="0" fontId="2" fillId="0" borderId="3" xfId="1" applyFont="1" applyBorder="1" applyProtection="1">
      <protection locked="0"/>
    </xf>
    <xf numFmtId="0" fontId="12" fillId="0" borderId="1" xfId="1" applyFont="1" applyBorder="1" applyAlignment="1" applyProtection="1">
      <alignment vertical="center" wrapText="1"/>
    </xf>
  </cellXfs>
  <cellStyles count="2">
    <cellStyle name="Normal" xfId="0" builtinId="0"/>
    <cellStyle name="Normal 2" xfId="1"/>
  </cellStyles>
  <dxfs count="190"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ont>
        <b/>
      </font>
      <fill>
        <patternFill patternType="solid">
          <fgColor rgb="FFB8CCE4"/>
          <bgColor rgb="FFB8CCE4"/>
        </patternFill>
      </fill>
    </dxf>
    <dxf>
      <font>
        <b/>
        <color theme="1"/>
      </font>
      <fill>
        <patternFill patternType="solid">
          <fgColor rgb="FF95B3D7"/>
          <bgColor rgb="FF95B3D7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0070C0"/>
          <bgColor rgb="FF0070C0"/>
        </patternFill>
      </fill>
    </dxf>
    <dxf>
      <font>
        <b/>
        <color theme="0"/>
      </font>
      <fill>
        <patternFill patternType="solid">
          <fgColor rgb="FF205867"/>
          <bgColor rgb="FF205867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0</xdr:row>
      <xdr:rowOff>85725</xdr:rowOff>
    </xdr:from>
    <xdr:ext cx="619125" cy="585355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4300" y="85725"/>
          <a:ext cx="619125" cy="58535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75" y="57150"/>
          <a:ext cx="1047750" cy="9906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6250" y="2981325"/>
          <a:ext cx="4838700" cy="8001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0"/>
  <sheetViews>
    <sheetView tabSelected="1" topLeftCell="A43" zoomScaleNormal="100" workbookViewId="0">
      <selection activeCell="C60" sqref="C60"/>
    </sheetView>
  </sheetViews>
  <sheetFormatPr defaultColWidth="12.5703125" defaultRowHeight="15" customHeight="1" x14ac:dyDescent="0.2"/>
  <cols>
    <col min="1" max="1" width="10.28515625" style="43" customWidth="1"/>
    <col min="2" max="2" width="16.85546875" style="43" customWidth="1"/>
    <col min="3" max="3" width="61.140625" style="43" customWidth="1"/>
    <col min="4" max="4" width="7.140625" style="43" customWidth="1"/>
    <col min="5" max="5" width="10.85546875" style="43" customWidth="1"/>
    <col min="6" max="6" width="13.42578125" style="43" customWidth="1"/>
    <col min="7" max="7" width="13" style="43" customWidth="1"/>
    <col min="8" max="10" width="11.42578125" style="43" customWidth="1"/>
    <col min="11" max="11" width="18.42578125" style="43" bestFit="1" customWidth="1"/>
    <col min="12" max="12" width="29.42578125" style="43" customWidth="1"/>
    <col min="13" max="13" width="15.5703125" style="43" customWidth="1"/>
    <col min="14" max="14" width="11.42578125" style="43" customWidth="1"/>
    <col min="15" max="16384" width="12.5703125" style="43"/>
  </cols>
  <sheetData>
    <row r="1" spans="1:20" ht="60.75" customHeight="1" x14ac:dyDescent="0.2">
      <c r="A1" s="74" t="s">
        <v>157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1"/>
      <c r="M1" s="1"/>
      <c r="N1" s="1"/>
    </row>
    <row r="2" spans="1:20" ht="38.25" x14ac:dyDescent="0.2">
      <c r="A2" s="12" t="s">
        <v>0</v>
      </c>
      <c r="B2" s="13" t="s">
        <v>61</v>
      </c>
      <c r="C2" s="13" t="s">
        <v>1</v>
      </c>
      <c r="D2" s="14" t="s">
        <v>39</v>
      </c>
      <c r="E2" s="15" t="s">
        <v>2</v>
      </c>
      <c r="F2" s="16" t="s">
        <v>3</v>
      </c>
      <c r="G2" s="16" t="s">
        <v>4</v>
      </c>
      <c r="H2" s="16" t="s">
        <v>5</v>
      </c>
      <c r="I2" s="16" t="s">
        <v>6</v>
      </c>
      <c r="J2" s="16" t="s">
        <v>7</v>
      </c>
      <c r="K2" s="16" t="s">
        <v>8</v>
      </c>
      <c r="L2" s="1"/>
      <c r="M2" s="1"/>
      <c r="N2" s="1"/>
    </row>
    <row r="3" spans="1:20" ht="21.75" customHeight="1" x14ac:dyDescent="0.2">
      <c r="A3" s="19" t="s">
        <v>91</v>
      </c>
      <c r="B3" s="20"/>
      <c r="C3" s="39" t="s">
        <v>9</v>
      </c>
      <c r="D3" s="21"/>
      <c r="E3" s="21"/>
      <c r="F3" s="22"/>
      <c r="G3" s="22"/>
      <c r="H3" s="21"/>
      <c r="I3" s="17">
        <f>SUM(I4:I5)</f>
        <v>0</v>
      </c>
      <c r="J3" s="17">
        <f t="shared" ref="J3:K3" si="0">SUM(J4:J5)</f>
        <v>0</v>
      </c>
      <c r="K3" s="17">
        <f t="shared" si="0"/>
        <v>0</v>
      </c>
      <c r="L3" s="1"/>
      <c r="M3" s="1"/>
      <c r="N3" s="1"/>
    </row>
    <row r="4" spans="1:20" ht="24.75" customHeight="1" x14ac:dyDescent="0.2">
      <c r="A4" s="23" t="s">
        <v>52</v>
      </c>
      <c r="B4" s="23" t="s">
        <v>53</v>
      </c>
      <c r="C4" s="24" t="s">
        <v>54</v>
      </c>
      <c r="D4" s="25" t="s">
        <v>10</v>
      </c>
      <c r="E4" s="26" t="s">
        <v>42</v>
      </c>
      <c r="F4" s="35"/>
      <c r="G4" s="35"/>
      <c r="H4" s="18">
        <f t="shared" ref="H4" si="1">F4+G4</f>
        <v>0</v>
      </c>
      <c r="I4" s="18">
        <f>F4*E4</f>
        <v>0</v>
      </c>
      <c r="J4" s="18">
        <f t="shared" ref="J4" si="2">G4*E4</f>
        <v>0</v>
      </c>
      <c r="K4" s="18">
        <f>I4+J4</f>
        <v>0</v>
      </c>
      <c r="L4" s="1"/>
      <c r="M4" s="1"/>
      <c r="N4" s="1"/>
    </row>
    <row r="5" spans="1:20" ht="24" customHeight="1" x14ac:dyDescent="0.2">
      <c r="A5" s="23" t="s">
        <v>55</v>
      </c>
      <c r="B5" s="23" t="s">
        <v>40</v>
      </c>
      <c r="C5" s="24" t="s">
        <v>41</v>
      </c>
      <c r="D5" s="25" t="s">
        <v>87</v>
      </c>
      <c r="E5" s="26" t="s">
        <v>42</v>
      </c>
      <c r="F5" s="35"/>
      <c r="G5" s="35"/>
      <c r="H5" s="18">
        <f t="shared" ref="H5" si="3">F5+G5</f>
        <v>0</v>
      </c>
      <c r="I5" s="18">
        <f>F5*E5</f>
        <v>0</v>
      </c>
      <c r="J5" s="18">
        <f t="shared" ref="J5" si="4">G5*E5</f>
        <v>0</v>
      </c>
      <c r="K5" s="18">
        <f>I5+J5</f>
        <v>0</v>
      </c>
      <c r="L5" s="1"/>
      <c r="M5" s="1"/>
      <c r="N5" s="1"/>
      <c r="P5" s="41"/>
    </row>
    <row r="6" spans="1:20" ht="20.25" customHeight="1" x14ac:dyDescent="0.2">
      <c r="A6" s="19" t="s">
        <v>92</v>
      </c>
      <c r="B6" s="20"/>
      <c r="C6" s="39" t="s">
        <v>130</v>
      </c>
      <c r="D6" s="21"/>
      <c r="E6" s="21"/>
      <c r="F6" s="51"/>
      <c r="G6" s="51"/>
      <c r="H6" s="21"/>
      <c r="I6" s="17">
        <f>SUM(I7:I10)</f>
        <v>0</v>
      </c>
      <c r="J6" s="17">
        <f t="shared" ref="J6:K6" si="5">SUM(J7:J10)</f>
        <v>0</v>
      </c>
      <c r="K6" s="17">
        <f t="shared" si="5"/>
        <v>0</v>
      </c>
      <c r="L6" s="1"/>
      <c r="M6" s="1"/>
      <c r="N6" s="1"/>
      <c r="P6" s="42"/>
    </row>
    <row r="7" spans="1:20" ht="30" customHeight="1" x14ac:dyDescent="0.2">
      <c r="A7" s="23" t="s">
        <v>43</v>
      </c>
      <c r="B7" s="23" t="s">
        <v>49</v>
      </c>
      <c r="C7" s="24" t="s">
        <v>50</v>
      </c>
      <c r="D7" s="25" t="s">
        <v>87</v>
      </c>
      <c r="E7" s="26">
        <v>2.94</v>
      </c>
      <c r="F7" s="35"/>
      <c r="G7" s="35"/>
      <c r="H7" s="18">
        <f t="shared" ref="H7:H10" si="6">F7+G7</f>
        <v>0</v>
      </c>
      <c r="I7" s="18">
        <f t="shared" ref="I7:I10" si="7">F7*E7</f>
        <v>0</v>
      </c>
      <c r="J7" s="18">
        <f t="shared" ref="J7:J10" si="8">G7*E7</f>
        <v>0</v>
      </c>
      <c r="K7" s="18">
        <f t="shared" ref="K7:K10" si="9">I7+J7</f>
        <v>0</v>
      </c>
      <c r="L7" s="1"/>
      <c r="M7" s="1"/>
      <c r="N7" s="1"/>
    </row>
    <row r="8" spans="1:20" ht="34.5" customHeight="1" x14ac:dyDescent="0.2">
      <c r="A8" s="23" t="s">
        <v>44</v>
      </c>
      <c r="B8" s="23" t="s">
        <v>93</v>
      </c>
      <c r="C8" s="24" t="s">
        <v>131</v>
      </c>
      <c r="D8" s="25" t="s">
        <v>10</v>
      </c>
      <c r="E8" s="26">
        <v>15</v>
      </c>
      <c r="F8" s="35"/>
      <c r="G8" s="35"/>
      <c r="H8" s="18">
        <f t="shared" si="6"/>
        <v>0</v>
      </c>
      <c r="I8" s="18">
        <f t="shared" si="7"/>
        <v>0</v>
      </c>
      <c r="J8" s="18">
        <f t="shared" si="8"/>
        <v>0</v>
      </c>
      <c r="K8" s="18">
        <f t="shared" si="9"/>
        <v>0</v>
      </c>
      <c r="L8" s="1"/>
      <c r="M8" s="1"/>
      <c r="N8" s="1"/>
      <c r="P8" s="41"/>
    </row>
    <row r="9" spans="1:20" ht="28.5" customHeight="1" x14ac:dyDescent="0.2">
      <c r="A9" s="23" t="s">
        <v>45</v>
      </c>
      <c r="B9" s="23" t="s">
        <v>47</v>
      </c>
      <c r="C9" s="24" t="s">
        <v>48</v>
      </c>
      <c r="D9" s="25" t="s">
        <v>51</v>
      </c>
      <c r="E9" s="26">
        <v>44.15</v>
      </c>
      <c r="F9" s="35"/>
      <c r="G9" s="35"/>
      <c r="H9" s="18">
        <f t="shared" si="6"/>
        <v>0</v>
      </c>
      <c r="I9" s="18">
        <f t="shared" si="7"/>
        <v>0</v>
      </c>
      <c r="J9" s="18">
        <f t="shared" si="8"/>
        <v>0</v>
      </c>
      <c r="K9" s="18">
        <f t="shared" si="9"/>
        <v>0</v>
      </c>
      <c r="L9" s="1"/>
      <c r="M9" s="1"/>
      <c r="N9" s="1"/>
      <c r="O9" s="40"/>
    </row>
    <row r="10" spans="1:20" ht="31.5" customHeight="1" x14ac:dyDescent="0.2">
      <c r="A10" s="23" t="s">
        <v>46</v>
      </c>
      <c r="B10" s="23" t="s">
        <v>94</v>
      </c>
      <c r="C10" s="24" t="s">
        <v>132</v>
      </c>
      <c r="D10" s="25" t="s">
        <v>87</v>
      </c>
      <c r="E10" s="26">
        <v>0.21</v>
      </c>
      <c r="F10" s="35"/>
      <c r="G10" s="35"/>
      <c r="H10" s="18">
        <f t="shared" si="6"/>
        <v>0</v>
      </c>
      <c r="I10" s="18">
        <f t="shared" si="7"/>
        <v>0</v>
      </c>
      <c r="J10" s="18">
        <f t="shared" si="8"/>
        <v>0</v>
      </c>
      <c r="K10" s="18">
        <f t="shared" si="9"/>
        <v>0</v>
      </c>
      <c r="L10" s="1"/>
      <c r="M10" s="10"/>
      <c r="N10" s="11"/>
      <c r="O10" s="1"/>
      <c r="P10" s="38"/>
      <c r="Q10" s="1"/>
      <c r="R10" s="1"/>
      <c r="S10" s="1"/>
      <c r="T10" s="1"/>
    </row>
    <row r="11" spans="1:20" ht="18.75" customHeight="1" x14ac:dyDescent="0.2">
      <c r="A11" s="19" t="s">
        <v>57</v>
      </c>
      <c r="B11" s="20"/>
      <c r="C11" s="39" t="s">
        <v>133</v>
      </c>
      <c r="D11" s="21"/>
      <c r="E11" s="21"/>
      <c r="F11" s="51"/>
      <c r="G11" s="51"/>
      <c r="H11" s="21"/>
      <c r="I11" s="17">
        <f>SUM(I12:I12)</f>
        <v>0</v>
      </c>
      <c r="J11" s="17">
        <f t="shared" ref="J11:K11" si="10">SUM(J12:J12)</f>
        <v>0</v>
      </c>
      <c r="K11" s="17">
        <f t="shared" si="10"/>
        <v>0</v>
      </c>
      <c r="L11" s="1"/>
      <c r="M11" s="1"/>
      <c r="N11" s="11"/>
      <c r="O11" s="1"/>
      <c r="P11" s="1"/>
      <c r="Q11" s="1"/>
      <c r="R11" s="1"/>
      <c r="S11" s="1"/>
      <c r="T11" s="1"/>
    </row>
    <row r="12" spans="1:20" ht="30.75" customHeight="1" x14ac:dyDescent="0.2">
      <c r="A12" s="23" t="s">
        <v>56</v>
      </c>
      <c r="B12" s="23" t="s">
        <v>95</v>
      </c>
      <c r="C12" s="24" t="s">
        <v>134</v>
      </c>
      <c r="D12" s="25" t="s">
        <v>87</v>
      </c>
      <c r="E12" s="26">
        <v>14.5</v>
      </c>
      <c r="F12" s="35"/>
      <c r="G12" s="35"/>
      <c r="H12" s="18">
        <f t="shared" ref="H12:H29" si="11">F12+G12</f>
        <v>0</v>
      </c>
      <c r="I12" s="18">
        <f>F12*E12</f>
        <v>0</v>
      </c>
      <c r="J12" s="18">
        <f t="shared" ref="J12" si="12">G12*E12</f>
        <v>0</v>
      </c>
      <c r="K12" s="18">
        <f>I12+J12</f>
        <v>0</v>
      </c>
      <c r="L12" s="1"/>
      <c r="M12" s="1"/>
      <c r="N12" s="1"/>
    </row>
    <row r="13" spans="1:20" ht="23.25" customHeight="1" x14ac:dyDescent="0.2">
      <c r="A13" s="19" t="s">
        <v>96</v>
      </c>
      <c r="B13" s="20"/>
      <c r="C13" s="39" t="s">
        <v>135</v>
      </c>
      <c r="D13" s="21"/>
      <c r="E13" s="21"/>
      <c r="F13" s="51"/>
      <c r="G13" s="51"/>
      <c r="H13" s="21"/>
      <c r="I13" s="17">
        <f>SUM(I14:I16)</f>
        <v>0</v>
      </c>
      <c r="J13" s="17">
        <f t="shared" ref="J13:K13" si="13">SUM(J14:J16)</f>
        <v>0</v>
      </c>
      <c r="K13" s="17">
        <f t="shared" si="13"/>
        <v>0</v>
      </c>
      <c r="L13" s="1"/>
      <c r="M13" s="1"/>
      <c r="N13" s="1"/>
    </row>
    <row r="14" spans="1:20" ht="27.75" customHeight="1" x14ac:dyDescent="0.2">
      <c r="A14" s="23" t="s">
        <v>58</v>
      </c>
      <c r="B14" s="23" t="s">
        <v>97</v>
      </c>
      <c r="C14" s="24" t="s">
        <v>136</v>
      </c>
      <c r="D14" s="25" t="s">
        <v>51</v>
      </c>
      <c r="E14" s="26">
        <v>8.5500000000000007</v>
      </c>
      <c r="F14" s="35"/>
      <c r="G14" s="35"/>
      <c r="H14" s="18">
        <f t="shared" si="11"/>
        <v>0</v>
      </c>
      <c r="I14" s="18">
        <f t="shared" ref="I14:I16" si="14">F14*E14</f>
        <v>0</v>
      </c>
      <c r="J14" s="18">
        <f t="shared" ref="J14:J16" si="15">G14*E14</f>
        <v>0</v>
      </c>
      <c r="K14" s="18">
        <f t="shared" ref="K14:K27" si="16">I14+J14</f>
        <v>0</v>
      </c>
      <c r="L14" s="1"/>
      <c r="M14" s="1"/>
      <c r="N14" s="1"/>
    </row>
    <row r="15" spans="1:20" ht="44.25" customHeight="1" x14ac:dyDescent="0.2">
      <c r="A15" s="23" t="s">
        <v>59</v>
      </c>
      <c r="B15" s="23" t="s">
        <v>98</v>
      </c>
      <c r="C15" s="24" t="s">
        <v>137</v>
      </c>
      <c r="D15" s="25" t="s">
        <v>87</v>
      </c>
      <c r="E15" s="26">
        <v>184.85</v>
      </c>
      <c r="F15" s="35"/>
      <c r="G15" s="35"/>
      <c r="H15" s="18">
        <f t="shared" si="11"/>
        <v>0</v>
      </c>
      <c r="I15" s="18">
        <f t="shared" si="14"/>
        <v>0</v>
      </c>
      <c r="J15" s="18">
        <f t="shared" si="15"/>
        <v>0</v>
      </c>
      <c r="K15" s="18">
        <f t="shared" si="16"/>
        <v>0</v>
      </c>
      <c r="L15" s="1"/>
      <c r="M15" s="1"/>
      <c r="N15" s="1"/>
    </row>
    <row r="16" spans="1:20" ht="38.25" x14ac:dyDescent="0.2">
      <c r="A16" s="23" t="s">
        <v>60</v>
      </c>
      <c r="B16" s="23" t="s">
        <v>65</v>
      </c>
      <c r="C16" s="24" t="s">
        <v>66</v>
      </c>
      <c r="D16" s="25" t="s">
        <v>87</v>
      </c>
      <c r="E16" s="26">
        <v>184.85</v>
      </c>
      <c r="F16" s="35"/>
      <c r="G16" s="35"/>
      <c r="H16" s="18">
        <f t="shared" si="11"/>
        <v>0</v>
      </c>
      <c r="I16" s="18">
        <f t="shared" si="14"/>
        <v>0</v>
      </c>
      <c r="J16" s="18">
        <f t="shared" si="15"/>
        <v>0</v>
      </c>
      <c r="K16" s="18">
        <f t="shared" si="16"/>
        <v>0</v>
      </c>
      <c r="L16" s="1"/>
      <c r="M16" s="10" t="s">
        <v>38</v>
      </c>
      <c r="N16" s="11"/>
      <c r="O16" s="1"/>
      <c r="P16" s="1"/>
      <c r="Q16" s="1"/>
      <c r="R16" s="1"/>
      <c r="S16" s="1"/>
      <c r="T16" s="1"/>
    </row>
    <row r="17" spans="1:20" ht="16.5" customHeight="1" x14ac:dyDescent="0.2">
      <c r="A17" s="19" t="s">
        <v>99</v>
      </c>
      <c r="B17" s="20"/>
      <c r="C17" s="39" t="s">
        <v>138</v>
      </c>
      <c r="D17" s="21"/>
      <c r="E17" s="21"/>
      <c r="F17" s="51"/>
      <c r="G17" s="51"/>
      <c r="H17" s="21"/>
      <c r="I17" s="17">
        <f>SUM(I18:I20)</f>
        <v>0</v>
      </c>
      <c r="J17" s="17">
        <f t="shared" ref="J17:K17" si="17">SUM(J18:J20)</f>
        <v>0</v>
      </c>
      <c r="K17" s="17">
        <f t="shared" si="17"/>
        <v>0</v>
      </c>
      <c r="L17" s="1"/>
      <c r="M17" s="1"/>
      <c r="N17" s="11"/>
      <c r="O17" s="1"/>
      <c r="P17" s="1"/>
      <c r="Q17" s="1"/>
      <c r="R17" s="1"/>
      <c r="S17" s="1"/>
      <c r="T17" s="1"/>
    </row>
    <row r="18" spans="1:20" ht="33" customHeight="1" x14ac:dyDescent="0.2">
      <c r="A18" s="23" t="s">
        <v>100</v>
      </c>
      <c r="B18" s="23" t="s">
        <v>64</v>
      </c>
      <c r="C18" s="24" t="s">
        <v>139</v>
      </c>
      <c r="D18" s="25" t="s">
        <v>51</v>
      </c>
      <c r="E18" s="26">
        <v>1.4</v>
      </c>
      <c r="F18" s="35"/>
      <c r="G18" s="35"/>
      <c r="H18" s="18">
        <f t="shared" si="11"/>
        <v>0</v>
      </c>
      <c r="I18" s="18">
        <f>F18*E18</f>
        <v>0</v>
      </c>
      <c r="J18" s="18">
        <f t="shared" ref="J18" si="18">G18*E18</f>
        <v>0</v>
      </c>
      <c r="K18" s="18">
        <f>I18+J18</f>
        <v>0</v>
      </c>
      <c r="L18" s="1"/>
      <c r="M18" s="1"/>
      <c r="N18" s="1"/>
    </row>
    <row r="19" spans="1:20" ht="109.5" customHeight="1" x14ac:dyDescent="0.2">
      <c r="A19" s="23" t="s">
        <v>101</v>
      </c>
      <c r="B19" s="23" t="s">
        <v>154</v>
      </c>
      <c r="C19" s="24" t="s">
        <v>140</v>
      </c>
      <c r="D19" s="25" t="s">
        <v>10</v>
      </c>
      <c r="E19" s="26">
        <v>2</v>
      </c>
      <c r="F19" s="35"/>
      <c r="G19" s="35"/>
      <c r="H19" s="18">
        <f t="shared" ref="H19" si="19">F19+G19</f>
        <v>0</v>
      </c>
      <c r="I19" s="18">
        <f>F19*E19</f>
        <v>0</v>
      </c>
      <c r="J19" s="18">
        <f t="shared" ref="J19" si="20">G19*E19</f>
        <v>0</v>
      </c>
      <c r="K19" s="18">
        <f>I19+J19</f>
        <v>0</v>
      </c>
      <c r="L19" s="1"/>
      <c r="M19" s="1"/>
      <c r="N19" s="1"/>
    </row>
    <row r="20" spans="1:20" ht="39.75" customHeight="1" x14ac:dyDescent="0.2">
      <c r="A20" s="46" t="s">
        <v>161</v>
      </c>
      <c r="B20" s="47" t="s">
        <v>162</v>
      </c>
      <c r="C20" s="48" t="s">
        <v>163</v>
      </c>
      <c r="D20" s="49" t="s">
        <v>87</v>
      </c>
      <c r="E20" s="50">
        <v>12.04</v>
      </c>
      <c r="F20" s="35"/>
      <c r="G20" s="35"/>
      <c r="H20" s="18">
        <f t="shared" ref="H20" si="21">F20+G20</f>
        <v>0</v>
      </c>
      <c r="I20" s="18">
        <f>F20*E20</f>
        <v>0</v>
      </c>
      <c r="J20" s="18">
        <f t="shared" ref="J20" si="22">G20*E20</f>
        <v>0</v>
      </c>
      <c r="K20" s="18">
        <f>I20+J20</f>
        <v>0</v>
      </c>
      <c r="L20" s="1"/>
      <c r="M20" s="1"/>
      <c r="N20" s="1"/>
    </row>
    <row r="21" spans="1:20" ht="18.75" customHeight="1" x14ac:dyDescent="0.2">
      <c r="A21" s="19" t="s">
        <v>102</v>
      </c>
      <c r="B21" s="20"/>
      <c r="C21" s="39" t="s">
        <v>141</v>
      </c>
      <c r="D21" s="21"/>
      <c r="E21" s="21"/>
      <c r="F21" s="51"/>
      <c r="G21" s="51"/>
      <c r="H21" s="21"/>
      <c r="I21" s="17">
        <f>SUM(I22:I22)</f>
        <v>0</v>
      </c>
      <c r="J21" s="17">
        <f t="shared" ref="J21" si="23">SUM(J22:J22)</f>
        <v>0</v>
      </c>
      <c r="K21" s="17">
        <f>SUM(K22:K22)</f>
        <v>0</v>
      </c>
      <c r="L21" s="1"/>
      <c r="M21" s="1"/>
      <c r="N21" s="1"/>
    </row>
    <row r="22" spans="1:20" ht="59.25" customHeight="1" x14ac:dyDescent="0.2">
      <c r="A22" s="23" t="s">
        <v>103</v>
      </c>
      <c r="B22" s="23" t="s">
        <v>104</v>
      </c>
      <c r="C22" s="24" t="s">
        <v>142</v>
      </c>
      <c r="D22" s="25" t="s">
        <v>87</v>
      </c>
      <c r="E22" s="26">
        <v>14.9</v>
      </c>
      <c r="F22" s="35"/>
      <c r="G22" s="35"/>
      <c r="H22" s="18">
        <f t="shared" si="11"/>
        <v>0</v>
      </c>
      <c r="I22" s="18">
        <f>F22*E22</f>
        <v>0</v>
      </c>
      <c r="J22" s="18">
        <f t="shared" ref="J22" si="24">G22*E22</f>
        <v>0</v>
      </c>
      <c r="K22" s="18">
        <f>I22+J22</f>
        <v>0</v>
      </c>
      <c r="L22" s="1"/>
      <c r="M22" s="1"/>
      <c r="N22" s="1"/>
    </row>
    <row r="23" spans="1:20" ht="17.25" customHeight="1" x14ac:dyDescent="0.2">
      <c r="A23" s="19" t="s">
        <v>105</v>
      </c>
      <c r="B23" s="20"/>
      <c r="C23" s="39" t="s">
        <v>143</v>
      </c>
      <c r="D23" s="21"/>
      <c r="E23" s="21"/>
      <c r="F23" s="51"/>
      <c r="G23" s="51"/>
      <c r="H23" s="21"/>
      <c r="I23" s="17">
        <f>SUM(I24:I27)</f>
        <v>0</v>
      </c>
      <c r="J23" s="17">
        <f t="shared" ref="J23:K23" si="25">SUM(J24:J27)</f>
        <v>0</v>
      </c>
      <c r="K23" s="17">
        <f t="shared" si="25"/>
        <v>0</v>
      </c>
      <c r="L23" s="1"/>
      <c r="M23" s="1"/>
      <c r="N23" s="11"/>
      <c r="O23" s="1"/>
      <c r="P23" s="1"/>
      <c r="Q23" s="1"/>
      <c r="R23" s="1"/>
      <c r="S23" s="1"/>
      <c r="T23" s="1"/>
    </row>
    <row r="24" spans="1:20" ht="32.25" customHeight="1" x14ac:dyDescent="0.2">
      <c r="A24" s="23" t="s">
        <v>106</v>
      </c>
      <c r="B24" s="23" t="s">
        <v>107</v>
      </c>
      <c r="C24" s="24" t="s">
        <v>144</v>
      </c>
      <c r="D24" s="25" t="s">
        <v>87</v>
      </c>
      <c r="E24" s="26">
        <v>139.62</v>
      </c>
      <c r="F24" s="35"/>
      <c r="G24" s="35"/>
      <c r="H24" s="18">
        <f t="shared" si="11"/>
        <v>0</v>
      </c>
      <c r="I24" s="18">
        <f t="shared" ref="I24:I27" si="26">F24*E24</f>
        <v>0</v>
      </c>
      <c r="J24" s="18">
        <f t="shared" ref="J24:J27" si="27">G24*E24</f>
        <v>0</v>
      </c>
      <c r="K24" s="18">
        <f t="shared" si="16"/>
        <v>0</v>
      </c>
      <c r="L24" s="1"/>
      <c r="M24" s="10" t="s">
        <v>38</v>
      </c>
      <c r="N24" s="11"/>
      <c r="O24" s="1"/>
      <c r="P24" s="1"/>
      <c r="Q24" s="1"/>
      <c r="R24" s="1"/>
      <c r="S24" s="1"/>
      <c r="T24" s="1"/>
    </row>
    <row r="25" spans="1:20" ht="41.25" customHeight="1" x14ac:dyDescent="0.2">
      <c r="A25" s="23" t="s">
        <v>108</v>
      </c>
      <c r="B25" s="23" t="s">
        <v>65</v>
      </c>
      <c r="C25" s="24" t="s">
        <v>66</v>
      </c>
      <c r="D25" s="25" t="s">
        <v>87</v>
      </c>
      <c r="E25" s="26">
        <v>139.62</v>
      </c>
      <c r="F25" s="35"/>
      <c r="G25" s="35"/>
      <c r="H25" s="18">
        <f t="shared" si="11"/>
        <v>0</v>
      </c>
      <c r="I25" s="18">
        <f t="shared" si="26"/>
        <v>0</v>
      </c>
      <c r="J25" s="18">
        <f t="shared" si="27"/>
        <v>0</v>
      </c>
      <c r="K25" s="18">
        <f t="shared" si="16"/>
        <v>0</v>
      </c>
      <c r="L25" s="1"/>
      <c r="M25" s="1"/>
      <c r="N25" s="1"/>
    </row>
    <row r="26" spans="1:20" ht="25.5" x14ac:dyDescent="0.2">
      <c r="A26" s="23" t="s">
        <v>109</v>
      </c>
      <c r="B26" s="23" t="s">
        <v>69</v>
      </c>
      <c r="C26" s="24" t="s">
        <v>70</v>
      </c>
      <c r="D26" s="25" t="s">
        <v>87</v>
      </c>
      <c r="E26" s="26">
        <v>114.89</v>
      </c>
      <c r="F26" s="35"/>
      <c r="G26" s="35"/>
      <c r="H26" s="18">
        <f t="shared" si="11"/>
        <v>0</v>
      </c>
      <c r="I26" s="18">
        <f t="shared" si="26"/>
        <v>0</v>
      </c>
      <c r="J26" s="18">
        <f t="shared" si="27"/>
        <v>0</v>
      </c>
      <c r="K26" s="18">
        <f t="shared" si="16"/>
        <v>0</v>
      </c>
      <c r="L26" s="1"/>
      <c r="M26" s="1"/>
      <c r="N26" s="1"/>
    </row>
    <row r="27" spans="1:20" ht="33.75" customHeight="1" x14ac:dyDescent="0.2">
      <c r="A27" s="23" t="s">
        <v>110</v>
      </c>
      <c r="B27" s="23" t="s">
        <v>111</v>
      </c>
      <c r="C27" s="24" t="s">
        <v>145</v>
      </c>
      <c r="D27" s="25" t="s">
        <v>87</v>
      </c>
      <c r="E27" s="26">
        <v>24.73</v>
      </c>
      <c r="F27" s="35"/>
      <c r="G27" s="35"/>
      <c r="H27" s="18">
        <f t="shared" si="11"/>
        <v>0</v>
      </c>
      <c r="I27" s="18">
        <f t="shared" si="26"/>
        <v>0</v>
      </c>
      <c r="J27" s="18">
        <f t="shared" si="27"/>
        <v>0</v>
      </c>
      <c r="K27" s="18">
        <f t="shared" si="16"/>
        <v>0</v>
      </c>
      <c r="L27" s="1"/>
      <c r="M27" s="1"/>
      <c r="N27" s="1"/>
    </row>
    <row r="28" spans="1:20" ht="12.75" x14ac:dyDescent="0.2">
      <c r="A28" s="19" t="s">
        <v>112</v>
      </c>
      <c r="B28" s="20"/>
      <c r="C28" s="39" t="s">
        <v>146</v>
      </c>
      <c r="D28" s="21"/>
      <c r="E28" s="21"/>
      <c r="F28" s="51"/>
      <c r="G28" s="51"/>
      <c r="H28" s="21"/>
      <c r="I28" s="17">
        <f>SUM(I29:I31)</f>
        <v>0</v>
      </c>
      <c r="J28" s="17">
        <f t="shared" ref="J28:K28" si="28">SUM(J29:J31)</f>
        <v>0</v>
      </c>
      <c r="K28" s="17">
        <f t="shared" si="28"/>
        <v>0</v>
      </c>
      <c r="L28" s="1"/>
      <c r="M28" s="1"/>
      <c r="N28" s="1"/>
    </row>
    <row r="29" spans="1:20" ht="37.5" customHeight="1" x14ac:dyDescent="0.2">
      <c r="A29" s="23" t="s">
        <v>113</v>
      </c>
      <c r="B29" s="23" t="s">
        <v>114</v>
      </c>
      <c r="C29" s="24" t="s">
        <v>147</v>
      </c>
      <c r="D29" s="25" t="s">
        <v>87</v>
      </c>
      <c r="E29" s="26">
        <v>4.5</v>
      </c>
      <c r="F29" s="35"/>
      <c r="G29" s="35"/>
      <c r="H29" s="18">
        <f t="shared" si="11"/>
        <v>0</v>
      </c>
      <c r="I29" s="18">
        <f>F29*E29</f>
        <v>0</v>
      </c>
      <c r="J29" s="18">
        <f t="shared" ref="J29" si="29">G29*E29</f>
        <v>0</v>
      </c>
      <c r="K29" s="18">
        <f>I29+J29</f>
        <v>0</v>
      </c>
      <c r="L29" s="1"/>
      <c r="M29" s="10" t="s">
        <v>38</v>
      </c>
      <c r="N29" s="11"/>
      <c r="O29" s="1"/>
      <c r="P29" s="1"/>
      <c r="Q29" s="1"/>
      <c r="R29" s="1"/>
      <c r="S29" s="1"/>
      <c r="T29" s="1"/>
    </row>
    <row r="30" spans="1:20" ht="51" customHeight="1" x14ac:dyDescent="0.2">
      <c r="A30" s="46" t="s">
        <v>79</v>
      </c>
      <c r="B30" s="47" t="s">
        <v>62</v>
      </c>
      <c r="C30" s="48" t="s">
        <v>160</v>
      </c>
      <c r="D30" s="49" t="s">
        <v>87</v>
      </c>
      <c r="E30" s="50">
        <v>126.66</v>
      </c>
      <c r="F30" s="35"/>
      <c r="G30" s="35"/>
      <c r="H30" s="18">
        <f t="shared" ref="H30:H31" si="30">F30+G30</f>
        <v>0</v>
      </c>
      <c r="I30" s="18">
        <f>F30*E30</f>
        <v>0</v>
      </c>
      <c r="J30" s="18">
        <f t="shared" ref="J30:J31" si="31">G30*E30</f>
        <v>0</v>
      </c>
      <c r="K30" s="18">
        <f>I30+J30</f>
        <v>0</v>
      </c>
      <c r="L30" s="1"/>
      <c r="M30" s="10"/>
      <c r="N30" s="11"/>
      <c r="O30" s="1"/>
      <c r="P30" s="1"/>
      <c r="Q30" s="1"/>
      <c r="R30" s="1"/>
      <c r="S30" s="1"/>
      <c r="T30" s="1"/>
    </row>
    <row r="31" spans="1:20" ht="30.75" customHeight="1" x14ac:dyDescent="0.2">
      <c r="A31" s="46" t="s">
        <v>80</v>
      </c>
      <c r="B31" s="47" t="s">
        <v>62</v>
      </c>
      <c r="C31" s="48" t="s">
        <v>158</v>
      </c>
      <c r="D31" s="49" t="s">
        <v>10</v>
      </c>
      <c r="E31" s="50">
        <v>2</v>
      </c>
      <c r="F31" s="35"/>
      <c r="G31" s="35"/>
      <c r="H31" s="18">
        <f t="shared" si="30"/>
        <v>0</v>
      </c>
      <c r="I31" s="18">
        <f>F31*E31</f>
        <v>0</v>
      </c>
      <c r="J31" s="18">
        <f t="shared" si="31"/>
        <v>0</v>
      </c>
      <c r="K31" s="18">
        <f>I31+J31</f>
        <v>0</v>
      </c>
      <c r="L31" s="1"/>
      <c r="M31" s="10"/>
      <c r="N31" s="11"/>
      <c r="O31" s="1"/>
      <c r="P31" s="1"/>
      <c r="Q31" s="1"/>
      <c r="R31" s="1"/>
      <c r="S31" s="1"/>
      <c r="T31" s="1"/>
    </row>
    <row r="32" spans="1:20" ht="12.75" x14ac:dyDescent="0.2">
      <c r="A32" s="19" t="s">
        <v>115</v>
      </c>
      <c r="B32" s="20"/>
      <c r="C32" s="39" t="s">
        <v>209</v>
      </c>
      <c r="D32" s="21"/>
      <c r="E32" s="21"/>
      <c r="F32" s="51"/>
      <c r="G32" s="51"/>
      <c r="H32" s="21"/>
      <c r="I32" s="17">
        <f>SUM(I33:I45)</f>
        <v>0</v>
      </c>
      <c r="J32" s="17">
        <f t="shared" ref="J32:K32" si="32">SUM(J33:J45)</f>
        <v>0</v>
      </c>
      <c r="K32" s="17">
        <f t="shared" si="32"/>
        <v>0</v>
      </c>
      <c r="L32" s="1"/>
      <c r="M32" s="1"/>
      <c r="N32" s="1"/>
    </row>
    <row r="33" spans="1:20" ht="51" x14ac:dyDescent="0.2">
      <c r="A33" s="23" t="s">
        <v>116</v>
      </c>
      <c r="B33" s="23" t="s">
        <v>117</v>
      </c>
      <c r="C33" s="24" t="s">
        <v>148</v>
      </c>
      <c r="D33" s="25" t="s">
        <v>10</v>
      </c>
      <c r="E33" s="26" t="s">
        <v>200</v>
      </c>
      <c r="F33" s="35"/>
      <c r="G33" s="35"/>
      <c r="H33" s="18">
        <f t="shared" ref="H33" si="33">F33+G33</f>
        <v>0</v>
      </c>
      <c r="I33" s="18">
        <f>F33*E33</f>
        <v>0</v>
      </c>
      <c r="J33" s="18">
        <f t="shared" ref="J33" si="34">G33*E33</f>
        <v>0</v>
      </c>
      <c r="K33" s="18">
        <f>I33+J33</f>
        <v>0</v>
      </c>
      <c r="L33" s="1"/>
      <c r="M33" s="1"/>
      <c r="N33" s="1"/>
    </row>
    <row r="34" spans="1:20" ht="38.25" x14ac:dyDescent="0.2">
      <c r="A34" s="46" t="s">
        <v>164</v>
      </c>
      <c r="B34" s="47" t="s">
        <v>165</v>
      </c>
      <c r="C34" s="48" t="s">
        <v>188</v>
      </c>
      <c r="D34" s="49" t="s">
        <v>51</v>
      </c>
      <c r="E34" s="50">
        <v>150</v>
      </c>
      <c r="F34" s="35"/>
      <c r="G34" s="35"/>
      <c r="H34" s="18">
        <f t="shared" ref="H34:H45" si="35">F34+G34</f>
        <v>0</v>
      </c>
      <c r="I34" s="18">
        <f t="shared" ref="I34:I45" si="36">F34*E34</f>
        <v>0</v>
      </c>
      <c r="J34" s="18">
        <f t="shared" ref="J34:J45" si="37">G34*E34</f>
        <v>0</v>
      </c>
      <c r="K34" s="18">
        <f t="shared" ref="K34:K45" si="38">I34+J34</f>
        <v>0</v>
      </c>
      <c r="L34" s="1"/>
      <c r="M34" s="1"/>
      <c r="N34" s="1"/>
    </row>
    <row r="35" spans="1:20" ht="22.5" customHeight="1" x14ac:dyDescent="0.2">
      <c r="A35" s="46" t="s">
        <v>166</v>
      </c>
      <c r="B35" s="47" t="s">
        <v>167</v>
      </c>
      <c r="C35" s="48" t="s">
        <v>189</v>
      </c>
      <c r="D35" s="49" t="s">
        <v>51</v>
      </c>
      <c r="E35" s="50" t="s">
        <v>201</v>
      </c>
      <c r="F35" s="35"/>
      <c r="G35" s="35"/>
      <c r="H35" s="18">
        <f t="shared" si="35"/>
        <v>0</v>
      </c>
      <c r="I35" s="18">
        <f t="shared" si="36"/>
        <v>0</v>
      </c>
      <c r="J35" s="18">
        <f t="shared" si="37"/>
        <v>0</v>
      </c>
      <c r="K35" s="18">
        <f t="shared" si="38"/>
        <v>0</v>
      </c>
      <c r="L35" s="1"/>
      <c r="M35" s="1"/>
      <c r="N35" s="1"/>
    </row>
    <row r="36" spans="1:20" ht="38.25" x14ac:dyDescent="0.2">
      <c r="A36" s="46" t="s">
        <v>168</v>
      </c>
      <c r="B36" s="47" t="s">
        <v>169</v>
      </c>
      <c r="C36" s="48" t="s">
        <v>190</v>
      </c>
      <c r="D36" s="49" t="s">
        <v>10</v>
      </c>
      <c r="E36" s="50" t="s">
        <v>202</v>
      </c>
      <c r="F36" s="35"/>
      <c r="G36" s="35"/>
      <c r="H36" s="18">
        <f t="shared" si="35"/>
        <v>0</v>
      </c>
      <c r="I36" s="18">
        <f t="shared" si="36"/>
        <v>0</v>
      </c>
      <c r="J36" s="18">
        <f t="shared" si="37"/>
        <v>0</v>
      </c>
      <c r="K36" s="18">
        <f t="shared" si="38"/>
        <v>0</v>
      </c>
      <c r="L36" s="1"/>
      <c r="M36" s="1"/>
      <c r="N36" s="1"/>
    </row>
    <row r="37" spans="1:20" ht="38.25" x14ac:dyDescent="0.2">
      <c r="A37" s="46" t="s">
        <v>170</v>
      </c>
      <c r="B37" s="47" t="s">
        <v>171</v>
      </c>
      <c r="C37" s="48" t="s">
        <v>191</v>
      </c>
      <c r="D37" s="49" t="s">
        <v>51</v>
      </c>
      <c r="E37" s="50" t="s">
        <v>203</v>
      </c>
      <c r="F37" s="35"/>
      <c r="G37" s="35"/>
      <c r="H37" s="18">
        <f t="shared" si="35"/>
        <v>0</v>
      </c>
      <c r="I37" s="18">
        <f t="shared" si="36"/>
        <v>0</v>
      </c>
      <c r="J37" s="18">
        <f t="shared" si="37"/>
        <v>0</v>
      </c>
      <c r="K37" s="18">
        <f t="shared" si="38"/>
        <v>0</v>
      </c>
      <c r="L37" s="1"/>
      <c r="M37" s="1"/>
      <c r="N37" s="1"/>
    </row>
    <row r="38" spans="1:20" ht="38.25" x14ac:dyDescent="0.2">
      <c r="A38" s="46" t="s">
        <v>172</v>
      </c>
      <c r="B38" s="47" t="s">
        <v>173</v>
      </c>
      <c r="C38" s="48" t="s">
        <v>192</v>
      </c>
      <c r="D38" s="49" t="s">
        <v>51</v>
      </c>
      <c r="E38" s="50" t="s">
        <v>204</v>
      </c>
      <c r="F38" s="35"/>
      <c r="G38" s="35"/>
      <c r="H38" s="18">
        <f t="shared" si="35"/>
        <v>0</v>
      </c>
      <c r="I38" s="18">
        <f t="shared" si="36"/>
        <v>0</v>
      </c>
      <c r="J38" s="18">
        <f t="shared" si="37"/>
        <v>0</v>
      </c>
      <c r="K38" s="18">
        <f t="shared" si="38"/>
        <v>0</v>
      </c>
      <c r="L38" s="1"/>
      <c r="M38" s="1"/>
      <c r="N38" s="1"/>
    </row>
    <row r="39" spans="1:20" ht="38.25" x14ac:dyDescent="0.2">
      <c r="A39" s="46" t="s">
        <v>174</v>
      </c>
      <c r="B39" s="47" t="s">
        <v>175</v>
      </c>
      <c r="C39" s="48" t="s">
        <v>193</v>
      </c>
      <c r="D39" s="49" t="s">
        <v>10</v>
      </c>
      <c r="E39" s="50" t="s">
        <v>205</v>
      </c>
      <c r="F39" s="35"/>
      <c r="G39" s="35"/>
      <c r="H39" s="18">
        <f t="shared" si="35"/>
        <v>0</v>
      </c>
      <c r="I39" s="18">
        <f t="shared" si="36"/>
        <v>0</v>
      </c>
      <c r="J39" s="18">
        <f t="shared" si="37"/>
        <v>0</v>
      </c>
      <c r="K39" s="18">
        <f t="shared" si="38"/>
        <v>0</v>
      </c>
      <c r="L39" s="1"/>
      <c r="M39" s="1"/>
      <c r="N39" s="1"/>
    </row>
    <row r="40" spans="1:20" ht="38.25" x14ac:dyDescent="0.2">
      <c r="A40" s="46" t="s">
        <v>176</v>
      </c>
      <c r="B40" s="47" t="s">
        <v>177</v>
      </c>
      <c r="C40" s="48" t="s">
        <v>194</v>
      </c>
      <c r="D40" s="49" t="s">
        <v>10</v>
      </c>
      <c r="E40" s="50" t="s">
        <v>206</v>
      </c>
      <c r="F40" s="35"/>
      <c r="G40" s="35"/>
      <c r="H40" s="18">
        <f t="shared" si="35"/>
        <v>0</v>
      </c>
      <c r="I40" s="18">
        <f t="shared" si="36"/>
        <v>0</v>
      </c>
      <c r="J40" s="18">
        <f t="shared" si="37"/>
        <v>0</v>
      </c>
      <c r="K40" s="18">
        <f t="shared" si="38"/>
        <v>0</v>
      </c>
      <c r="L40" s="1"/>
      <c r="M40" s="1"/>
      <c r="N40" s="1"/>
    </row>
    <row r="41" spans="1:20" ht="38.25" x14ac:dyDescent="0.2">
      <c r="A41" s="46" t="s">
        <v>178</v>
      </c>
      <c r="B41" s="47" t="s">
        <v>179</v>
      </c>
      <c r="C41" s="48" t="s">
        <v>195</v>
      </c>
      <c r="D41" s="49" t="s">
        <v>10</v>
      </c>
      <c r="E41" s="50" t="s">
        <v>207</v>
      </c>
      <c r="F41" s="35"/>
      <c r="G41" s="35"/>
      <c r="H41" s="18">
        <f t="shared" si="35"/>
        <v>0</v>
      </c>
      <c r="I41" s="18">
        <f t="shared" si="36"/>
        <v>0</v>
      </c>
      <c r="J41" s="18">
        <f t="shared" si="37"/>
        <v>0</v>
      </c>
      <c r="K41" s="18">
        <f t="shared" si="38"/>
        <v>0</v>
      </c>
      <c r="L41" s="1"/>
      <c r="M41" s="1"/>
      <c r="N41" s="1"/>
    </row>
    <row r="42" spans="1:20" ht="38.25" x14ac:dyDescent="0.2">
      <c r="A42" s="46" t="s">
        <v>180</v>
      </c>
      <c r="B42" s="47" t="s">
        <v>181</v>
      </c>
      <c r="C42" s="48" t="s">
        <v>196</v>
      </c>
      <c r="D42" s="49" t="s">
        <v>10</v>
      </c>
      <c r="E42" s="50" t="s">
        <v>202</v>
      </c>
      <c r="F42" s="35"/>
      <c r="G42" s="35"/>
      <c r="H42" s="18">
        <f t="shared" si="35"/>
        <v>0</v>
      </c>
      <c r="I42" s="18">
        <f t="shared" si="36"/>
        <v>0</v>
      </c>
      <c r="J42" s="18">
        <f t="shared" si="37"/>
        <v>0</v>
      </c>
      <c r="K42" s="18">
        <f t="shared" si="38"/>
        <v>0</v>
      </c>
      <c r="L42" s="1"/>
      <c r="M42" s="1"/>
      <c r="N42" s="1"/>
    </row>
    <row r="43" spans="1:20" ht="25.5" x14ac:dyDescent="0.2">
      <c r="A43" s="46" t="s">
        <v>182</v>
      </c>
      <c r="B43" s="47" t="s">
        <v>183</v>
      </c>
      <c r="C43" s="48" t="s">
        <v>197</v>
      </c>
      <c r="D43" s="49" t="s">
        <v>10</v>
      </c>
      <c r="E43" s="50" t="s">
        <v>202</v>
      </c>
      <c r="F43" s="35"/>
      <c r="G43" s="35"/>
      <c r="H43" s="18">
        <f t="shared" si="35"/>
        <v>0</v>
      </c>
      <c r="I43" s="18">
        <f t="shared" si="36"/>
        <v>0</v>
      </c>
      <c r="J43" s="18">
        <f t="shared" si="37"/>
        <v>0</v>
      </c>
      <c r="K43" s="18">
        <f t="shared" si="38"/>
        <v>0</v>
      </c>
      <c r="L43" s="1"/>
      <c r="M43" s="1"/>
      <c r="N43" s="1"/>
    </row>
    <row r="44" spans="1:20" ht="25.5" x14ac:dyDescent="0.2">
      <c r="A44" s="46" t="s">
        <v>184</v>
      </c>
      <c r="B44" s="47" t="s">
        <v>185</v>
      </c>
      <c r="C44" s="48" t="s">
        <v>198</v>
      </c>
      <c r="D44" s="49" t="s">
        <v>10</v>
      </c>
      <c r="E44" s="50" t="s">
        <v>42</v>
      </c>
      <c r="F44" s="35"/>
      <c r="G44" s="35"/>
      <c r="H44" s="18">
        <f t="shared" si="35"/>
        <v>0</v>
      </c>
      <c r="I44" s="18">
        <f t="shared" si="36"/>
        <v>0</v>
      </c>
      <c r="J44" s="18">
        <f t="shared" si="37"/>
        <v>0</v>
      </c>
      <c r="K44" s="18">
        <f t="shared" si="38"/>
        <v>0</v>
      </c>
      <c r="L44" s="1"/>
      <c r="M44" s="1"/>
      <c r="N44" s="1"/>
    </row>
    <row r="45" spans="1:20" ht="25.5" x14ac:dyDescent="0.2">
      <c r="A45" s="46" t="s">
        <v>186</v>
      </c>
      <c r="B45" s="47" t="s">
        <v>187</v>
      </c>
      <c r="C45" s="48" t="s">
        <v>199</v>
      </c>
      <c r="D45" s="49" t="s">
        <v>10</v>
      </c>
      <c r="E45" s="50" t="s">
        <v>208</v>
      </c>
      <c r="F45" s="35"/>
      <c r="G45" s="35"/>
      <c r="H45" s="18">
        <f t="shared" si="35"/>
        <v>0</v>
      </c>
      <c r="I45" s="18">
        <f t="shared" si="36"/>
        <v>0</v>
      </c>
      <c r="J45" s="18">
        <f t="shared" si="37"/>
        <v>0</v>
      </c>
      <c r="K45" s="18">
        <f t="shared" si="38"/>
        <v>0</v>
      </c>
      <c r="L45" s="1"/>
      <c r="M45" s="1"/>
      <c r="N45" s="1"/>
    </row>
    <row r="46" spans="1:20" ht="12.75" x14ac:dyDescent="0.2">
      <c r="A46" s="19" t="s">
        <v>118</v>
      </c>
      <c r="B46" s="20"/>
      <c r="C46" s="39" t="s">
        <v>149</v>
      </c>
      <c r="D46" s="21"/>
      <c r="E46" s="21"/>
      <c r="F46" s="51"/>
      <c r="G46" s="51"/>
      <c r="H46" s="21"/>
      <c r="I46" s="17">
        <f>SUM(I47:I49)</f>
        <v>0</v>
      </c>
      <c r="J46" s="17">
        <f t="shared" ref="J46:K46" si="39">SUM(J47:J49)</f>
        <v>0</v>
      </c>
      <c r="K46" s="17">
        <f t="shared" si="39"/>
        <v>0</v>
      </c>
      <c r="L46" s="1"/>
      <c r="M46" s="1"/>
      <c r="N46" s="11"/>
      <c r="O46" s="1"/>
      <c r="P46" s="1"/>
      <c r="Q46" s="1"/>
      <c r="R46" s="1"/>
      <c r="S46" s="1"/>
      <c r="T46" s="1"/>
    </row>
    <row r="47" spans="1:20" ht="25.5" x14ac:dyDescent="0.2">
      <c r="A47" s="23" t="s">
        <v>119</v>
      </c>
      <c r="B47" s="23" t="s">
        <v>71</v>
      </c>
      <c r="C47" s="24" t="s">
        <v>150</v>
      </c>
      <c r="D47" s="25" t="s">
        <v>87</v>
      </c>
      <c r="E47" s="26">
        <v>128.75</v>
      </c>
      <c r="F47" s="35"/>
      <c r="G47" s="35"/>
      <c r="H47" s="18">
        <f t="shared" ref="H47:H55" si="40">F47+G47</f>
        <v>0</v>
      </c>
      <c r="I47" s="18">
        <f t="shared" ref="I47:I49" si="41">F47*E47</f>
        <v>0</v>
      </c>
      <c r="J47" s="18">
        <f t="shared" ref="J47:J49" si="42">G47*E47</f>
        <v>0</v>
      </c>
      <c r="K47" s="18">
        <f t="shared" ref="K47:K55" si="43">I47+J47</f>
        <v>0</v>
      </c>
      <c r="L47" s="1"/>
      <c r="M47" s="10" t="s">
        <v>38</v>
      </c>
      <c r="N47" s="11"/>
      <c r="O47" s="1"/>
      <c r="P47" s="1"/>
      <c r="Q47" s="1"/>
      <c r="R47" s="1"/>
      <c r="S47" s="1"/>
      <c r="T47" s="1"/>
    </row>
    <row r="48" spans="1:20" ht="25.5" x14ac:dyDescent="0.2">
      <c r="A48" s="23" t="s">
        <v>120</v>
      </c>
      <c r="B48" s="23" t="s">
        <v>73</v>
      </c>
      <c r="C48" s="24" t="s">
        <v>74</v>
      </c>
      <c r="D48" s="25" t="s">
        <v>87</v>
      </c>
      <c r="E48" s="26">
        <v>128.75</v>
      </c>
      <c r="F48" s="35"/>
      <c r="G48" s="35"/>
      <c r="H48" s="18">
        <f t="shared" si="40"/>
        <v>0</v>
      </c>
      <c r="I48" s="18">
        <f t="shared" si="41"/>
        <v>0</v>
      </c>
      <c r="J48" s="18">
        <f t="shared" si="42"/>
        <v>0</v>
      </c>
      <c r="K48" s="18">
        <f t="shared" si="43"/>
        <v>0</v>
      </c>
      <c r="L48" s="1"/>
      <c r="M48" s="1"/>
      <c r="N48" s="1"/>
    </row>
    <row r="49" spans="1:14" ht="25.5" x14ac:dyDescent="0.2">
      <c r="A49" s="23" t="s">
        <v>121</v>
      </c>
      <c r="B49" s="23" t="s">
        <v>72</v>
      </c>
      <c r="C49" s="24" t="s">
        <v>151</v>
      </c>
      <c r="D49" s="25" t="s">
        <v>87</v>
      </c>
      <c r="E49" s="26">
        <v>128.75</v>
      </c>
      <c r="F49" s="35"/>
      <c r="G49" s="35"/>
      <c r="H49" s="18">
        <f t="shared" si="40"/>
        <v>0</v>
      </c>
      <c r="I49" s="18">
        <f t="shared" si="41"/>
        <v>0</v>
      </c>
      <c r="J49" s="18">
        <f t="shared" si="42"/>
        <v>0</v>
      </c>
      <c r="K49" s="18">
        <f t="shared" si="43"/>
        <v>0</v>
      </c>
      <c r="L49" s="1"/>
      <c r="M49" s="1"/>
      <c r="N49" s="1"/>
    </row>
    <row r="50" spans="1:14" ht="12.75" x14ac:dyDescent="0.2">
      <c r="A50" s="19" t="s">
        <v>122</v>
      </c>
      <c r="B50" s="20"/>
      <c r="C50" s="39" t="s">
        <v>152</v>
      </c>
      <c r="D50" s="21"/>
      <c r="E50" s="21"/>
      <c r="F50" s="51"/>
      <c r="G50" s="51"/>
      <c r="H50" s="21"/>
      <c r="I50" s="17">
        <f>SUM(I51:I52)</f>
        <v>0</v>
      </c>
      <c r="J50" s="17">
        <f t="shared" ref="J50:K50" si="44">SUM(J51:J52)</f>
        <v>0</v>
      </c>
      <c r="K50" s="17">
        <f t="shared" si="44"/>
        <v>0</v>
      </c>
      <c r="L50" s="1"/>
      <c r="M50" s="1"/>
      <c r="N50" s="1"/>
    </row>
    <row r="51" spans="1:14" ht="25.5" x14ac:dyDescent="0.2">
      <c r="A51" s="23" t="s">
        <v>123</v>
      </c>
      <c r="B51" s="23" t="s">
        <v>67</v>
      </c>
      <c r="C51" s="24" t="s">
        <v>68</v>
      </c>
      <c r="D51" s="25" t="s">
        <v>51</v>
      </c>
      <c r="E51" s="26">
        <v>51.38</v>
      </c>
      <c r="F51" s="35"/>
      <c r="G51" s="35"/>
      <c r="H51" s="18">
        <f t="shared" si="40"/>
        <v>0</v>
      </c>
      <c r="I51" s="18">
        <f>F51*E51</f>
        <v>0</v>
      </c>
      <c r="J51" s="18">
        <f t="shared" ref="J51" si="45">G51*E51</f>
        <v>0</v>
      </c>
      <c r="K51" s="18">
        <f>I51+J51</f>
        <v>0</v>
      </c>
      <c r="L51" s="1"/>
      <c r="M51" s="1"/>
      <c r="N51" s="1"/>
    </row>
    <row r="52" spans="1:14" ht="69.75" customHeight="1" x14ac:dyDescent="0.2">
      <c r="A52" s="46" t="s">
        <v>86</v>
      </c>
      <c r="B52" s="47" t="s">
        <v>62</v>
      </c>
      <c r="C52" s="48" t="s">
        <v>159</v>
      </c>
      <c r="D52" s="49" t="s">
        <v>87</v>
      </c>
      <c r="E52" s="50">
        <v>135</v>
      </c>
      <c r="F52" s="35"/>
      <c r="G52" s="35"/>
      <c r="H52" s="18">
        <f t="shared" ref="H52" si="46">F52+G52</f>
        <v>0</v>
      </c>
      <c r="I52" s="18">
        <f>F52*E52</f>
        <v>0</v>
      </c>
      <c r="J52" s="18">
        <f t="shared" ref="J52" si="47">G52*E52</f>
        <v>0</v>
      </c>
      <c r="K52" s="18">
        <f>I52+J52</f>
        <v>0</v>
      </c>
      <c r="L52" s="1"/>
      <c r="M52" s="1"/>
      <c r="N52" s="1"/>
    </row>
    <row r="53" spans="1:14" ht="12.75" x14ac:dyDescent="0.2">
      <c r="A53" s="19" t="s">
        <v>124</v>
      </c>
      <c r="B53" s="20"/>
      <c r="C53" s="39" t="s">
        <v>75</v>
      </c>
      <c r="D53" s="21"/>
      <c r="E53" s="21"/>
      <c r="F53" s="51"/>
      <c r="G53" s="51"/>
      <c r="H53" s="21"/>
      <c r="I53" s="17">
        <f>SUM(I54:I55)</f>
        <v>0</v>
      </c>
      <c r="J53" s="17">
        <f t="shared" ref="J53:K53" si="48">SUM(J54:J55)</f>
        <v>0</v>
      </c>
      <c r="K53" s="17">
        <f t="shared" si="48"/>
        <v>0</v>
      </c>
      <c r="L53" s="1"/>
      <c r="M53" s="1"/>
      <c r="N53" s="1"/>
    </row>
    <row r="54" spans="1:14" ht="25.5" x14ac:dyDescent="0.2">
      <c r="A54" s="23" t="s">
        <v>125</v>
      </c>
      <c r="B54" s="23" t="s">
        <v>126</v>
      </c>
      <c r="C54" s="24" t="s">
        <v>153</v>
      </c>
      <c r="D54" s="25" t="s">
        <v>87</v>
      </c>
      <c r="E54" s="26">
        <v>139.62</v>
      </c>
      <c r="F54" s="35"/>
      <c r="G54" s="35"/>
      <c r="H54" s="18">
        <f t="shared" si="40"/>
        <v>0</v>
      </c>
      <c r="I54" s="18">
        <f t="shared" ref="I54:I55" si="49">F54*E54</f>
        <v>0</v>
      </c>
      <c r="J54" s="18">
        <f t="shared" ref="J54:J55" si="50">G54*E54</f>
        <v>0</v>
      </c>
      <c r="K54" s="18">
        <f t="shared" si="43"/>
        <v>0</v>
      </c>
      <c r="L54" s="1"/>
      <c r="M54" s="1"/>
      <c r="N54" s="1"/>
    </row>
    <row r="55" spans="1:14" ht="58.5" customHeight="1" x14ac:dyDescent="0.2">
      <c r="A55" s="23" t="s">
        <v>127</v>
      </c>
      <c r="B55" s="23" t="s">
        <v>76</v>
      </c>
      <c r="C55" s="24" t="s">
        <v>77</v>
      </c>
      <c r="D55" s="25" t="s">
        <v>88</v>
      </c>
      <c r="E55" s="26">
        <v>5</v>
      </c>
      <c r="F55" s="35"/>
      <c r="G55" s="35"/>
      <c r="H55" s="18">
        <f t="shared" si="40"/>
        <v>0</v>
      </c>
      <c r="I55" s="18">
        <f t="shared" si="49"/>
        <v>0</v>
      </c>
      <c r="J55" s="18">
        <f t="shared" si="50"/>
        <v>0</v>
      </c>
      <c r="K55" s="18">
        <f t="shared" si="43"/>
        <v>0</v>
      </c>
      <c r="L55" s="1"/>
      <c r="M55" s="1"/>
      <c r="N55" s="1"/>
    </row>
    <row r="56" spans="1:14" ht="12.75" x14ac:dyDescent="0.2">
      <c r="A56" s="19" t="s">
        <v>128</v>
      </c>
      <c r="B56" s="20"/>
      <c r="C56" s="39" t="s">
        <v>78</v>
      </c>
      <c r="D56" s="21"/>
      <c r="E56" s="21"/>
      <c r="F56" s="51"/>
      <c r="G56" s="51"/>
      <c r="H56" s="21"/>
      <c r="I56" s="17">
        <f>SUM(I57:I57)</f>
        <v>0</v>
      </c>
      <c r="J56" s="17">
        <f t="shared" ref="J56:K56" si="51">SUM(J57:J57)</f>
        <v>0</v>
      </c>
      <c r="K56" s="17">
        <f t="shared" si="51"/>
        <v>0</v>
      </c>
      <c r="L56" s="1"/>
      <c r="M56" s="1"/>
      <c r="N56" s="1"/>
    </row>
    <row r="57" spans="1:14" ht="22.5" customHeight="1" x14ac:dyDescent="0.2">
      <c r="A57" s="23" t="s">
        <v>129</v>
      </c>
      <c r="B57" s="23" t="s">
        <v>90</v>
      </c>
      <c r="C57" s="24" t="s">
        <v>78</v>
      </c>
      <c r="D57" s="25" t="s">
        <v>63</v>
      </c>
      <c r="E57" s="26">
        <v>1</v>
      </c>
      <c r="F57" s="35"/>
      <c r="G57" s="35"/>
      <c r="H57" s="18">
        <f t="shared" ref="H57" si="52">F57+G57</f>
        <v>0</v>
      </c>
      <c r="I57" s="18">
        <f>F57*E57</f>
        <v>0</v>
      </c>
      <c r="J57" s="18">
        <f t="shared" ref="J57" si="53">G57*E57</f>
        <v>0</v>
      </c>
      <c r="K57" s="18">
        <f>J57+I57</f>
        <v>0</v>
      </c>
      <c r="L57" s="1"/>
      <c r="M57" s="1"/>
      <c r="N57" s="1"/>
    </row>
    <row r="58" spans="1:14" ht="16.5" customHeight="1" x14ac:dyDescent="0.2">
      <c r="A58" s="27"/>
      <c r="B58" s="28"/>
      <c r="C58" s="34"/>
      <c r="D58" s="29"/>
      <c r="E58" s="29"/>
      <c r="F58" s="29"/>
      <c r="G58" s="29"/>
      <c r="H58" s="29"/>
      <c r="I58" s="76" t="s">
        <v>81</v>
      </c>
      <c r="J58" s="77"/>
      <c r="K58" s="44">
        <f>I3+I6+I11+I13+I17+I21+I23+I28+I32+I46+I50+I53+I56</f>
        <v>0</v>
      </c>
      <c r="L58" s="1"/>
      <c r="M58" s="1"/>
      <c r="N58" s="1"/>
    </row>
    <row r="59" spans="1:14" ht="17.25" customHeight="1" x14ac:dyDescent="0.2">
      <c r="A59" s="27"/>
      <c r="B59" s="36"/>
      <c r="C59" s="37"/>
      <c r="D59" s="29"/>
      <c r="E59" s="29"/>
      <c r="F59" s="30" t="s">
        <v>11</v>
      </c>
      <c r="G59" s="29"/>
      <c r="H59" s="29"/>
      <c r="I59" s="76" t="s">
        <v>82</v>
      </c>
      <c r="J59" s="77"/>
      <c r="K59" s="44">
        <f>J3+J6+J11+J13+J17+J21+J23+J28+J32+J46+J50+J53+J56</f>
        <v>0</v>
      </c>
      <c r="L59" s="1"/>
      <c r="M59" s="1"/>
      <c r="N59" s="1"/>
    </row>
    <row r="60" spans="1:14" ht="15.75" customHeight="1" x14ac:dyDescent="0.25">
      <c r="A60" s="27"/>
      <c r="B60" s="36"/>
      <c r="C60" s="37"/>
      <c r="D60" s="29"/>
      <c r="E60" s="29"/>
      <c r="F60" s="31">
        <f>'BDI COMPOSIÇÃO ANALITICA'!E16</f>
        <v>0</v>
      </c>
      <c r="G60" s="29"/>
      <c r="H60" s="29"/>
      <c r="I60" s="76" t="s">
        <v>83</v>
      </c>
      <c r="J60" s="77"/>
      <c r="K60" s="44">
        <f>K58+K59</f>
        <v>0</v>
      </c>
      <c r="L60" s="38"/>
      <c r="M60" s="38"/>
      <c r="N60" s="1"/>
    </row>
    <row r="61" spans="1:14" ht="18.75" customHeight="1" x14ac:dyDescent="0.2">
      <c r="A61" s="27"/>
      <c r="B61" s="36"/>
      <c r="C61" s="37"/>
      <c r="D61" s="29"/>
      <c r="E61" s="29"/>
      <c r="F61" s="29"/>
      <c r="G61" s="29"/>
      <c r="H61" s="29"/>
      <c r="I61" s="76" t="s">
        <v>84</v>
      </c>
      <c r="J61" s="77"/>
      <c r="K61" s="44">
        <f>K60*F60</f>
        <v>0</v>
      </c>
      <c r="L61" s="1"/>
      <c r="M61" s="1"/>
      <c r="N61" s="1"/>
    </row>
    <row r="62" spans="1:14" ht="18" customHeight="1" thickBot="1" x14ac:dyDescent="0.25">
      <c r="A62" s="32"/>
      <c r="B62" s="33"/>
      <c r="C62" s="34"/>
      <c r="D62" s="34"/>
      <c r="E62" s="34"/>
      <c r="F62" s="34"/>
      <c r="G62" s="34"/>
      <c r="H62" s="34"/>
      <c r="I62" s="78" t="s">
        <v>85</v>
      </c>
      <c r="J62" s="79"/>
      <c r="K62" s="45">
        <f>K60+K61</f>
        <v>0</v>
      </c>
      <c r="L62" s="1"/>
      <c r="M62" s="1"/>
      <c r="N62" s="1"/>
    </row>
    <row r="63" spans="1:14" ht="12.75" customHeight="1" x14ac:dyDescent="0.2">
      <c r="A63" s="68" t="str">
        <f>CONCATENATE("** COLOCAR O NOME DA EMPRESA, DO RESPONSÁVEL TÉCNICO E O NÚMERO DO REGISTRO DO CREA/CAU COM A FORMAÇÃO ACADÊMICA NAS CÉLULAS  ","C",ROW(C59)," / C",ROW(C60)," / C",ROW(C61))</f>
        <v>** COLOCAR O NOME DA EMPRESA, DO RESPONSÁVEL TÉCNICO E O NÚMERO DO REGISTRO DO CREA/CAU COM A FORMAÇÃO ACADÊMICA NAS CÉLULAS  C59 / C60 / C61</v>
      </c>
      <c r="B63" s="69"/>
      <c r="C63" s="69"/>
      <c r="D63" s="69"/>
      <c r="E63" s="69"/>
      <c r="F63" s="69"/>
      <c r="G63" s="69"/>
      <c r="H63" s="69"/>
      <c r="I63" s="69"/>
      <c r="J63" s="69"/>
      <c r="K63" s="70"/>
      <c r="L63" s="1"/>
      <c r="M63" s="1"/>
      <c r="N63" s="1"/>
    </row>
    <row r="64" spans="1:14" ht="12.75" customHeight="1" thickBot="1" x14ac:dyDescent="0.25">
      <c r="A64" s="71" t="s">
        <v>37</v>
      </c>
      <c r="B64" s="72"/>
      <c r="C64" s="72"/>
      <c r="D64" s="72"/>
      <c r="E64" s="72"/>
      <c r="F64" s="72"/>
      <c r="G64" s="72"/>
      <c r="H64" s="72"/>
      <c r="I64" s="72"/>
      <c r="J64" s="72"/>
      <c r="K64" s="73"/>
      <c r="L64" s="1"/>
      <c r="M64" s="1"/>
      <c r="N64" s="1"/>
    </row>
    <row r="65" spans="1:14" ht="12.75" customHeight="1" x14ac:dyDescent="0.2">
      <c r="A65" s="62" t="str">
        <f>CONCATENATE("* INSERIR OS VALORES DOS IMPOSTOS, RISCOS E LUCRO NA ABA AO LADO (BDI COMPOSIÇÃO ANÁLITICA) PARA ALTERAR AUTOMATICAMENTE A PORCENTAGEM DO BDI DA CÉLULA  ","F",ROW(F60),"")</f>
        <v>* INSERIR OS VALORES DOS IMPOSTOS, RISCOS E LUCRO NA ABA AO LADO (BDI COMPOSIÇÃO ANÁLITICA) PARA ALTERAR AUTOMATICAMENTE A PORCENTAGEM DO BDI DA CÉLULA  F60</v>
      </c>
      <c r="B65" s="63"/>
      <c r="C65" s="63"/>
      <c r="D65" s="63"/>
      <c r="E65" s="63"/>
      <c r="F65" s="63"/>
      <c r="G65" s="63"/>
      <c r="H65" s="63"/>
      <c r="I65" s="63"/>
      <c r="J65" s="63"/>
      <c r="K65" s="64"/>
      <c r="L65" s="1"/>
      <c r="M65" s="1"/>
      <c r="N65" s="1"/>
    </row>
    <row r="66" spans="1:14" ht="12.75" customHeight="1" thickBot="1" x14ac:dyDescent="0.25">
      <c r="A66" s="65"/>
      <c r="B66" s="66"/>
      <c r="C66" s="66"/>
      <c r="D66" s="66"/>
      <c r="E66" s="66"/>
      <c r="F66" s="66"/>
      <c r="G66" s="66"/>
      <c r="H66" s="66"/>
      <c r="I66" s="66"/>
      <c r="J66" s="66"/>
      <c r="K66" s="67"/>
      <c r="L66" s="1"/>
      <c r="M66" s="1"/>
      <c r="N66" s="1"/>
    </row>
    <row r="67" spans="1:14" ht="12.75" customHeight="1" x14ac:dyDescent="0.2">
      <c r="A67" s="2"/>
      <c r="B67" s="3"/>
      <c r="C67" s="4"/>
      <c r="D67" s="4"/>
      <c r="E67" s="4"/>
      <c r="F67" s="4"/>
      <c r="G67" s="4"/>
      <c r="H67" s="1"/>
      <c r="I67" s="1"/>
      <c r="J67" s="1"/>
      <c r="K67" s="1"/>
      <c r="L67" s="1"/>
      <c r="M67" s="1"/>
      <c r="N67" s="1"/>
    </row>
    <row r="68" spans="1:14" ht="12.75" customHeight="1" x14ac:dyDescent="0.2">
      <c r="A68" s="2"/>
      <c r="B68" s="3"/>
      <c r="C68" s="4"/>
      <c r="D68" s="4"/>
      <c r="E68" s="4"/>
      <c r="F68" s="4"/>
      <c r="G68" s="4"/>
      <c r="H68" s="1"/>
      <c r="I68" s="1"/>
      <c r="J68" s="1"/>
      <c r="K68" s="1"/>
      <c r="L68" s="1"/>
      <c r="M68" s="1"/>
      <c r="N68" s="1"/>
    </row>
    <row r="69" spans="1:14" ht="12.75" customHeight="1" x14ac:dyDescent="0.2">
      <c r="A69" s="2"/>
      <c r="B69" s="3"/>
      <c r="C69" s="4"/>
      <c r="D69" s="4"/>
      <c r="E69" s="4"/>
      <c r="F69" s="4"/>
      <c r="G69" s="4"/>
      <c r="H69" s="1"/>
      <c r="I69" s="1"/>
      <c r="J69" s="1"/>
      <c r="K69" s="1"/>
      <c r="L69" s="1"/>
      <c r="M69" s="1"/>
      <c r="N69" s="1"/>
    </row>
    <row r="70" spans="1:14" ht="12.75" customHeight="1" x14ac:dyDescent="0.2">
      <c r="A70" s="2"/>
      <c r="B70" s="3"/>
      <c r="C70" s="4"/>
      <c r="D70" s="4"/>
      <c r="E70" s="4"/>
      <c r="F70" s="4"/>
      <c r="G70" s="4"/>
      <c r="H70" s="1"/>
      <c r="I70" s="1"/>
      <c r="J70" s="1"/>
      <c r="K70" s="1"/>
      <c r="L70" s="1"/>
      <c r="M70" s="1"/>
      <c r="N70" s="1"/>
    </row>
    <row r="71" spans="1:14" ht="12.75" customHeight="1" x14ac:dyDescent="0.2">
      <c r="A71" s="2"/>
      <c r="B71" s="3"/>
      <c r="C71" s="4"/>
      <c r="D71" s="4"/>
      <c r="E71" s="4"/>
      <c r="F71" s="4"/>
      <c r="G71" s="4"/>
      <c r="H71" s="1"/>
      <c r="I71" s="1"/>
      <c r="J71" s="1"/>
      <c r="K71" s="1"/>
      <c r="L71" s="1"/>
      <c r="M71" s="1"/>
      <c r="N71" s="1"/>
    </row>
    <row r="72" spans="1:14" ht="12.75" customHeight="1" x14ac:dyDescent="0.2">
      <c r="A72" s="2"/>
      <c r="B72" s="3"/>
      <c r="C72" s="4"/>
      <c r="D72" s="4"/>
      <c r="E72" s="4"/>
      <c r="F72" s="4"/>
      <c r="G72" s="4"/>
      <c r="H72" s="1"/>
      <c r="I72" s="1"/>
      <c r="J72" s="1"/>
      <c r="K72" s="1"/>
      <c r="L72" s="1"/>
      <c r="M72" s="1"/>
      <c r="N72" s="1"/>
    </row>
    <row r="73" spans="1:14" ht="12.75" customHeight="1" x14ac:dyDescent="0.2">
      <c r="A73" s="2"/>
      <c r="B73" s="3"/>
      <c r="C73" s="4"/>
      <c r="D73" s="4"/>
      <c r="E73" s="4"/>
      <c r="F73" s="4"/>
      <c r="G73" s="4"/>
      <c r="H73" s="1"/>
      <c r="I73" s="1"/>
      <c r="J73" s="1"/>
      <c r="K73" s="1"/>
      <c r="L73" s="1"/>
      <c r="M73" s="1"/>
      <c r="N73" s="1"/>
    </row>
    <row r="74" spans="1:14" ht="12.75" customHeight="1" x14ac:dyDescent="0.2">
      <c r="A74" s="2"/>
      <c r="B74" s="3"/>
      <c r="C74" s="4"/>
      <c r="D74" s="4"/>
      <c r="E74" s="4"/>
      <c r="F74" s="4"/>
      <c r="G74" s="4"/>
      <c r="H74" s="1"/>
      <c r="I74" s="1"/>
      <c r="J74" s="1"/>
      <c r="K74" s="1"/>
      <c r="L74" s="1"/>
      <c r="M74" s="1"/>
      <c r="N74" s="1"/>
    </row>
    <row r="75" spans="1:14" ht="12.75" customHeight="1" x14ac:dyDescent="0.2">
      <c r="A75" s="2"/>
      <c r="B75" s="3"/>
      <c r="C75" s="4"/>
      <c r="D75" s="4"/>
      <c r="E75" s="4"/>
      <c r="F75" s="4"/>
      <c r="G75" s="4"/>
      <c r="H75" s="1"/>
      <c r="I75" s="1"/>
      <c r="J75" s="1"/>
      <c r="K75" s="1"/>
      <c r="L75" s="1"/>
      <c r="M75" s="1"/>
      <c r="N75" s="1"/>
    </row>
    <row r="76" spans="1:14" ht="12.75" customHeight="1" x14ac:dyDescent="0.2">
      <c r="A76" s="2"/>
      <c r="B76" s="3"/>
      <c r="C76" s="4"/>
      <c r="D76" s="4"/>
      <c r="E76" s="4"/>
      <c r="F76" s="4"/>
      <c r="G76" s="4"/>
      <c r="H76" s="1"/>
      <c r="I76" s="1"/>
      <c r="J76" s="1"/>
      <c r="K76" s="1"/>
      <c r="L76" s="1"/>
      <c r="M76" s="1"/>
      <c r="N76" s="1"/>
    </row>
    <row r="77" spans="1:14" ht="12.75" customHeight="1" x14ac:dyDescent="0.2">
      <c r="A77" s="2"/>
      <c r="B77" s="3"/>
      <c r="C77" s="4"/>
      <c r="D77" s="4"/>
      <c r="E77" s="4"/>
      <c r="F77" s="4"/>
      <c r="G77" s="4"/>
      <c r="H77" s="1"/>
      <c r="I77" s="1"/>
      <c r="J77" s="1"/>
      <c r="K77" s="1"/>
      <c r="L77" s="1"/>
      <c r="M77" s="1"/>
      <c r="N77" s="1"/>
    </row>
    <row r="78" spans="1:14" ht="12.75" customHeight="1" x14ac:dyDescent="0.2">
      <c r="A78" s="2"/>
      <c r="B78" s="3"/>
      <c r="C78" s="4"/>
      <c r="D78" s="4"/>
      <c r="E78" s="4"/>
      <c r="F78" s="4"/>
      <c r="G78" s="4"/>
      <c r="H78" s="1"/>
      <c r="I78" s="1"/>
      <c r="J78" s="1"/>
      <c r="K78" s="1"/>
      <c r="L78" s="1"/>
      <c r="M78" s="1"/>
      <c r="N78" s="1"/>
    </row>
    <row r="79" spans="1:14" ht="12.75" customHeight="1" x14ac:dyDescent="0.2">
      <c r="A79" s="2"/>
      <c r="B79" s="3"/>
      <c r="C79" s="4"/>
      <c r="D79" s="4"/>
      <c r="E79" s="4"/>
      <c r="F79" s="4"/>
      <c r="G79" s="4"/>
      <c r="H79" s="1"/>
      <c r="I79" s="1"/>
      <c r="J79" s="1"/>
      <c r="K79" s="1"/>
      <c r="L79" s="1"/>
      <c r="M79" s="1"/>
      <c r="N79" s="1"/>
    </row>
    <row r="80" spans="1:14" ht="12.75" customHeight="1" x14ac:dyDescent="0.2">
      <c r="A80" s="2"/>
      <c r="B80" s="3"/>
      <c r="C80" s="4"/>
      <c r="D80" s="4"/>
      <c r="E80" s="4"/>
      <c r="F80" s="4"/>
      <c r="G80" s="4"/>
      <c r="H80" s="1"/>
      <c r="I80" s="1"/>
      <c r="J80" s="1"/>
      <c r="K80" s="1"/>
      <c r="L80" s="1"/>
      <c r="M80" s="1"/>
      <c r="N80" s="1"/>
    </row>
    <row r="81" spans="1:14" ht="12.75" customHeight="1" x14ac:dyDescent="0.2">
      <c r="A81" s="2"/>
      <c r="B81" s="3"/>
      <c r="C81" s="4"/>
      <c r="D81" s="4"/>
      <c r="E81" s="4"/>
      <c r="F81" s="4"/>
      <c r="G81" s="4"/>
      <c r="H81" s="1"/>
      <c r="I81" s="1"/>
      <c r="J81" s="1"/>
      <c r="K81" s="1"/>
      <c r="L81" s="1"/>
      <c r="M81" s="1"/>
      <c r="N81" s="1"/>
    </row>
    <row r="82" spans="1:14" ht="12.75" customHeight="1" x14ac:dyDescent="0.2">
      <c r="A82" s="2"/>
      <c r="B82" s="3"/>
      <c r="C82" s="4"/>
      <c r="D82" s="4"/>
      <c r="E82" s="4"/>
      <c r="F82" s="4"/>
      <c r="G82" s="4"/>
      <c r="H82" s="1"/>
      <c r="I82" s="1"/>
      <c r="J82" s="1"/>
      <c r="K82" s="1"/>
      <c r="L82" s="1"/>
      <c r="M82" s="1"/>
      <c r="N82" s="1"/>
    </row>
    <row r="83" spans="1:14" ht="12.75" customHeight="1" x14ac:dyDescent="0.2">
      <c r="A83" s="2"/>
      <c r="B83" s="3"/>
      <c r="C83" s="4"/>
      <c r="D83" s="4"/>
      <c r="E83" s="4"/>
      <c r="F83" s="4"/>
      <c r="G83" s="4"/>
      <c r="H83" s="1"/>
      <c r="I83" s="1"/>
      <c r="J83" s="1"/>
      <c r="K83" s="1"/>
      <c r="L83" s="1"/>
      <c r="M83" s="1"/>
      <c r="N83" s="1"/>
    </row>
    <row r="84" spans="1:14" ht="12.75" customHeight="1" x14ac:dyDescent="0.2">
      <c r="A84" s="2"/>
      <c r="B84" s="3"/>
      <c r="C84" s="4"/>
      <c r="D84" s="4"/>
      <c r="E84" s="4"/>
      <c r="F84" s="4"/>
      <c r="G84" s="4"/>
      <c r="H84" s="1"/>
      <c r="I84" s="1"/>
      <c r="J84" s="1"/>
      <c r="K84" s="1"/>
      <c r="L84" s="1"/>
      <c r="M84" s="1"/>
      <c r="N84" s="1"/>
    </row>
    <row r="85" spans="1:14" ht="12.75" customHeight="1" x14ac:dyDescent="0.2">
      <c r="A85" s="2"/>
      <c r="B85" s="3"/>
      <c r="C85" s="4"/>
      <c r="D85" s="4"/>
      <c r="E85" s="4"/>
      <c r="F85" s="4"/>
      <c r="G85" s="4"/>
      <c r="H85" s="1"/>
      <c r="I85" s="1"/>
      <c r="J85" s="1"/>
      <c r="K85" s="1"/>
      <c r="L85" s="1"/>
      <c r="M85" s="1"/>
      <c r="N85" s="1"/>
    </row>
    <row r="86" spans="1:14" ht="12.75" customHeight="1" x14ac:dyDescent="0.2">
      <c r="A86" s="2"/>
      <c r="B86" s="3"/>
      <c r="C86" s="4"/>
      <c r="D86" s="4"/>
      <c r="E86" s="4"/>
      <c r="F86" s="4"/>
      <c r="G86" s="4"/>
      <c r="H86" s="1"/>
      <c r="I86" s="1"/>
      <c r="J86" s="1"/>
      <c r="K86" s="1"/>
      <c r="L86" s="1"/>
      <c r="M86" s="1"/>
      <c r="N86" s="1"/>
    </row>
    <row r="87" spans="1:14" ht="12.75" customHeight="1" x14ac:dyDescent="0.2">
      <c r="A87" s="2"/>
      <c r="B87" s="3"/>
      <c r="C87" s="4"/>
      <c r="D87" s="4"/>
      <c r="E87" s="4"/>
      <c r="F87" s="4"/>
      <c r="G87" s="4"/>
      <c r="H87" s="1"/>
      <c r="I87" s="1"/>
      <c r="J87" s="1"/>
      <c r="K87" s="1"/>
      <c r="L87" s="1"/>
      <c r="M87" s="1"/>
      <c r="N87" s="1"/>
    </row>
    <row r="88" spans="1:14" ht="12.75" customHeight="1" x14ac:dyDescent="0.2">
      <c r="A88" s="2"/>
      <c r="B88" s="3"/>
      <c r="C88" s="4"/>
      <c r="D88" s="4"/>
      <c r="E88" s="4"/>
      <c r="F88" s="4"/>
      <c r="G88" s="4"/>
      <c r="H88" s="1"/>
      <c r="I88" s="1"/>
      <c r="J88" s="1"/>
      <c r="K88" s="1"/>
      <c r="L88" s="1"/>
      <c r="M88" s="1"/>
      <c r="N88" s="1"/>
    </row>
    <row r="89" spans="1:14" ht="12.75" customHeight="1" x14ac:dyDescent="0.2">
      <c r="A89" s="2"/>
      <c r="B89" s="3"/>
      <c r="C89" s="4"/>
      <c r="D89" s="4"/>
      <c r="E89" s="4"/>
      <c r="F89" s="4"/>
      <c r="G89" s="4"/>
      <c r="H89" s="1"/>
      <c r="I89" s="1"/>
      <c r="J89" s="1"/>
      <c r="K89" s="1"/>
      <c r="L89" s="1"/>
      <c r="M89" s="1"/>
      <c r="N89" s="1"/>
    </row>
    <row r="90" spans="1:14" ht="12.75" customHeight="1" x14ac:dyDescent="0.2">
      <c r="A90" s="2"/>
      <c r="B90" s="3"/>
      <c r="C90" s="4"/>
      <c r="D90" s="4"/>
      <c r="E90" s="4"/>
      <c r="F90" s="4"/>
      <c r="G90" s="4"/>
      <c r="H90" s="1"/>
      <c r="I90" s="1"/>
      <c r="J90" s="1"/>
      <c r="K90" s="1"/>
      <c r="L90" s="1"/>
      <c r="M90" s="1"/>
      <c r="N90" s="1"/>
    </row>
    <row r="91" spans="1:14" ht="12.75" customHeight="1" x14ac:dyDescent="0.2">
      <c r="A91" s="2"/>
      <c r="B91" s="3"/>
      <c r="C91" s="4"/>
      <c r="D91" s="4"/>
      <c r="E91" s="4"/>
      <c r="F91" s="4"/>
      <c r="G91" s="4"/>
      <c r="H91" s="1"/>
      <c r="I91" s="1"/>
      <c r="J91" s="1"/>
      <c r="K91" s="1"/>
      <c r="L91" s="1"/>
      <c r="M91" s="1"/>
      <c r="N91" s="1"/>
    </row>
    <row r="92" spans="1:14" ht="12.75" customHeight="1" x14ac:dyDescent="0.2">
      <c r="A92" s="2"/>
      <c r="B92" s="3"/>
      <c r="C92" s="4"/>
      <c r="D92" s="4"/>
      <c r="E92" s="4"/>
      <c r="F92" s="4"/>
      <c r="G92" s="4"/>
      <c r="H92" s="1"/>
      <c r="I92" s="1"/>
      <c r="J92" s="1"/>
      <c r="K92" s="1"/>
      <c r="L92" s="1"/>
      <c r="M92" s="1"/>
      <c r="N92" s="1"/>
    </row>
    <row r="93" spans="1:14" ht="12.75" customHeight="1" x14ac:dyDescent="0.2">
      <c r="A93" s="2"/>
      <c r="B93" s="3"/>
      <c r="C93" s="4"/>
      <c r="D93" s="4"/>
      <c r="E93" s="4"/>
      <c r="F93" s="4"/>
      <c r="G93" s="4"/>
      <c r="H93" s="1"/>
      <c r="I93" s="1"/>
      <c r="J93" s="1"/>
      <c r="K93" s="1"/>
      <c r="L93" s="1"/>
      <c r="M93" s="1"/>
      <c r="N93" s="1"/>
    </row>
    <row r="94" spans="1:14" ht="12.75" customHeight="1" x14ac:dyDescent="0.2">
      <c r="A94" s="2"/>
      <c r="B94" s="3"/>
      <c r="C94" s="4"/>
      <c r="D94" s="4"/>
      <c r="E94" s="4"/>
      <c r="F94" s="4"/>
      <c r="G94" s="4"/>
      <c r="H94" s="1"/>
      <c r="I94" s="1"/>
      <c r="J94" s="1"/>
      <c r="K94" s="1"/>
      <c r="L94" s="1"/>
      <c r="M94" s="1"/>
      <c r="N94" s="1"/>
    </row>
    <row r="95" spans="1:14" ht="12.75" customHeight="1" x14ac:dyDescent="0.2">
      <c r="A95" s="2"/>
      <c r="B95" s="3"/>
      <c r="C95" s="4"/>
      <c r="D95" s="4"/>
      <c r="E95" s="4"/>
      <c r="F95" s="4"/>
      <c r="G95" s="4"/>
      <c r="H95" s="1"/>
      <c r="I95" s="1"/>
      <c r="J95" s="1"/>
      <c r="K95" s="1"/>
      <c r="L95" s="1"/>
      <c r="M95" s="1"/>
      <c r="N95" s="1"/>
    </row>
    <row r="96" spans="1:14" ht="12.75" customHeight="1" x14ac:dyDescent="0.2">
      <c r="A96" s="2"/>
      <c r="B96" s="3"/>
      <c r="C96" s="4"/>
      <c r="D96" s="4"/>
      <c r="E96" s="4"/>
      <c r="F96" s="4"/>
      <c r="G96" s="4"/>
      <c r="H96" s="1"/>
      <c r="I96" s="1"/>
      <c r="J96" s="1"/>
      <c r="K96" s="1"/>
      <c r="L96" s="1"/>
      <c r="M96" s="1"/>
      <c r="N96" s="1"/>
    </row>
    <row r="97" spans="1:14" ht="12.75" customHeight="1" x14ac:dyDescent="0.2">
      <c r="A97" s="5"/>
      <c r="B97" s="6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2.75" customHeight="1" x14ac:dyDescent="0.2">
      <c r="A98" s="5"/>
      <c r="B98" s="6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2.75" customHeight="1" x14ac:dyDescent="0.2">
      <c r="A99" s="5"/>
      <c r="B99" s="6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2.75" customHeight="1" x14ac:dyDescent="0.2">
      <c r="A100" s="5"/>
      <c r="B100" s="6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2.75" customHeight="1" x14ac:dyDescent="0.2">
      <c r="A101" s="7"/>
      <c r="B101" s="6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2.75" customHeight="1" x14ac:dyDescent="0.2">
      <c r="A102" s="7"/>
      <c r="B102" s="6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2.75" customHeight="1" x14ac:dyDescent="0.2">
      <c r="A103" s="7"/>
      <c r="B103" s="6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2.75" customHeight="1" x14ac:dyDescent="0.2">
      <c r="A104" s="7"/>
      <c r="B104" s="6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2.75" customHeight="1" x14ac:dyDescent="0.2">
      <c r="A105" s="7"/>
      <c r="B105" s="6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2.75" customHeight="1" x14ac:dyDescent="0.2">
      <c r="A106" s="7"/>
      <c r="B106" s="6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2.75" customHeight="1" x14ac:dyDescent="0.2">
      <c r="A107" s="7"/>
      <c r="B107" s="6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2.75" customHeight="1" x14ac:dyDescent="0.2">
      <c r="A108" s="7"/>
      <c r="B108" s="6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2.75" customHeight="1" x14ac:dyDescent="0.2">
      <c r="A109" s="7"/>
      <c r="B109" s="6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2.75" customHeight="1" x14ac:dyDescent="0.2">
      <c r="A110" s="7"/>
      <c r="B110" s="6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2.75" customHeight="1" x14ac:dyDescent="0.2">
      <c r="A111" s="7"/>
      <c r="B111" s="6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2.75" customHeight="1" x14ac:dyDescent="0.2">
      <c r="A112" s="7"/>
      <c r="B112" s="6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2.75" customHeight="1" x14ac:dyDescent="0.2">
      <c r="A113" s="7"/>
      <c r="B113" s="6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2.75" customHeight="1" x14ac:dyDescent="0.2">
      <c r="A114" s="7"/>
      <c r="B114" s="6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2.75" customHeight="1" x14ac:dyDescent="0.2">
      <c r="A115" s="7"/>
      <c r="B115" s="6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2.75" customHeight="1" x14ac:dyDescent="0.2">
      <c r="A116" s="7"/>
      <c r="B116" s="6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2.75" customHeight="1" x14ac:dyDescent="0.2">
      <c r="A117" s="7"/>
      <c r="B117" s="6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2.75" customHeight="1" x14ac:dyDescent="0.2">
      <c r="A118" s="7"/>
      <c r="B118" s="6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2.75" customHeight="1" x14ac:dyDescent="0.2">
      <c r="A119" s="7"/>
      <c r="B119" s="6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2.75" customHeight="1" x14ac:dyDescent="0.2">
      <c r="A120" s="7"/>
      <c r="B120" s="6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2.75" customHeight="1" x14ac:dyDescent="0.2">
      <c r="A121" s="7"/>
      <c r="B121" s="6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2.75" customHeight="1" x14ac:dyDescent="0.2">
      <c r="A122" s="7"/>
      <c r="B122" s="6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2.75" customHeight="1" x14ac:dyDescent="0.2">
      <c r="A123" s="7"/>
      <c r="B123" s="6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2.75" customHeight="1" x14ac:dyDescent="0.2">
      <c r="A124" s="7"/>
      <c r="B124" s="6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2.75" customHeight="1" x14ac:dyDescent="0.2">
      <c r="A125" s="7"/>
      <c r="B125" s="6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2.75" customHeight="1" x14ac:dyDescent="0.2">
      <c r="A126" s="7"/>
      <c r="B126" s="6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2.75" customHeight="1" x14ac:dyDescent="0.2">
      <c r="A127" s="7"/>
      <c r="B127" s="6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2.75" customHeight="1" x14ac:dyDescent="0.2">
      <c r="A128" s="7"/>
      <c r="B128" s="6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2.75" customHeight="1" x14ac:dyDescent="0.2">
      <c r="A129" s="7"/>
      <c r="B129" s="6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2.75" customHeight="1" x14ac:dyDescent="0.2">
      <c r="A130" s="7"/>
      <c r="B130" s="6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2.75" customHeight="1" x14ac:dyDescent="0.2">
      <c r="A131" s="7"/>
      <c r="B131" s="6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2.75" customHeight="1" x14ac:dyDescent="0.2">
      <c r="A132" s="7"/>
      <c r="B132" s="6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2.75" customHeight="1" x14ac:dyDescent="0.2">
      <c r="A133" s="7"/>
      <c r="B133" s="6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2.75" customHeight="1" x14ac:dyDescent="0.2">
      <c r="A134" s="7"/>
      <c r="B134" s="6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2.75" customHeight="1" x14ac:dyDescent="0.2">
      <c r="A135" s="7"/>
      <c r="B135" s="6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2.75" customHeight="1" x14ac:dyDescent="0.2">
      <c r="A136" s="7"/>
      <c r="B136" s="6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2.75" customHeight="1" x14ac:dyDescent="0.2">
      <c r="A137" s="7"/>
      <c r="B137" s="6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2.75" customHeight="1" x14ac:dyDescent="0.2">
      <c r="A138" s="7"/>
      <c r="B138" s="6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2.75" customHeight="1" x14ac:dyDescent="0.2">
      <c r="A139" s="7"/>
      <c r="B139" s="6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2.75" customHeight="1" x14ac:dyDescent="0.2">
      <c r="A140" s="7"/>
      <c r="B140" s="6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2.75" customHeight="1" x14ac:dyDescent="0.2">
      <c r="A141" s="7"/>
      <c r="B141" s="6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2.75" customHeight="1" x14ac:dyDescent="0.2">
      <c r="A142" s="7"/>
      <c r="B142" s="6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2.75" customHeight="1" x14ac:dyDescent="0.2">
      <c r="A143" s="7"/>
      <c r="B143" s="6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2.75" customHeight="1" x14ac:dyDescent="0.2">
      <c r="A144" s="7"/>
      <c r="B144" s="6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2.75" customHeight="1" x14ac:dyDescent="0.2">
      <c r="A145" s="7"/>
      <c r="B145" s="6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2.75" customHeight="1" x14ac:dyDescent="0.2">
      <c r="A146" s="7"/>
      <c r="B146" s="6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2.75" customHeight="1" x14ac:dyDescent="0.2">
      <c r="A147" s="7"/>
      <c r="B147" s="6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2.75" customHeight="1" x14ac:dyDescent="0.2">
      <c r="A148" s="7"/>
      <c r="B148" s="6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2.75" customHeight="1" x14ac:dyDescent="0.2">
      <c r="A149" s="7"/>
      <c r="B149" s="6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2.75" customHeight="1" x14ac:dyDescent="0.2">
      <c r="A150" s="7"/>
      <c r="B150" s="6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2.75" customHeight="1" x14ac:dyDescent="0.2">
      <c r="A151" s="7"/>
      <c r="B151" s="6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2.75" customHeight="1" x14ac:dyDescent="0.2">
      <c r="A152" s="7"/>
      <c r="B152" s="6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2.75" customHeight="1" x14ac:dyDescent="0.2">
      <c r="A153" s="7"/>
      <c r="B153" s="6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2.75" customHeight="1" x14ac:dyDescent="0.2">
      <c r="A154" s="7"/>
      <c r="B154" s="6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2.75" customHeight="1" x14ac:dyDescent="0.2">
      <c r="A155" s="7"/>
      <c r="B155" s="6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2.75" customHeight="1" x14ac:dyDescent="0.2">
      <c r="A156" s="7"/>
      <c r="B156" s="6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2.75" customHeight="1" x14ac:dyDescent="0.2">
      <c r="A157" s="7"/>
      <c r="B157" s="6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2.75" customHeight="1" x14ac:dyDescent="0.2">
      <c r="A158" s="7"/>
      <c r="B158" s="6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2.75" customHeight="1" x14ac:dyDescent="0.2">
      <c r="A159" s="7"/>
      <c r="B159" s="6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2.75" customHeight="1" x14ac:dyDescent="0.2">
      <c r="A160" s="7"/>
      <c r="B160" s="6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2.75" customHeight="1" x14ac:dyDescent="0.2">
      <c r="A161" s="7"/>
      <c r="B161" s="6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2.75" customHeight="1" x14ac:dyDescent="0.2">
      <c r="A162" s="7"/>
      <c r="B162" s="6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2.75" customHeight="1" x14ac:dyDescent="0.2">
      <c r="A163" s="7"/>
      <c r="B163" s="6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2.75" customHeight="1" x14ac:dyDescent="0.2">
      <c r="A164" s="7"/>
      <c r="B164" s="6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2.75" customHeight="1" x14ac:dyDescent="0.2">
      <c r="A165" s="7"/>
      <c r="B165" s="6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2.75" customHeight="1" x14ac:dyDescent="0.2">
      <c r="A166" s="7"/>
      <c r="B166" s="6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2.75" customHeight="1" x14ac:dyDescent="0.2">
      <c r="A167" s="7"/>
      <c r="B167" s="6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2.75" customHeight="1" x14ac:dyDescent="0.2">
      <c r="A168" s="7"/>
      <c r="B168" s="6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2.75" customHeight="1" x14ac:dyDescent="0.2">
      <c r="A169" s="7"/>
      <c r="B169" s="6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2.75" customHeight="1" x14ac:dyDescent="0.2">
      <c r="A170" s="7"/>
      <c r="B170" s="6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2.75" customHeight="1" x14ac:dyDescent="0.2">
      <c r="A171" s="7"/>
      <c r="B171" s="6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2.75" customHeight="1" x14ac:dyDescent="0.2">
      <c r="A172" s="7"/>
      <c r="B172" s="6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2.75" customHeight="1" x14ac:dyDescent="0.2">
      <c r="A173" s="7"/>
      <c r="B173" s="6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2.75" customHeight="1" x14ac:dyDescent="0.2">
      <c r="A174" s="7"/>
      <c r="B174" s="6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2.75" customHeight="1" x14ac:dyDescent="0.2">
      <c r="A175" s="7"/>
      <c r="B175" s="6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2.75" customHeight="1" x14ac:dyDescent="0.2">
      <c r="A176" s="7"/>
      <c r="B176" s="6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2.75" customHeight="1" x14ac:dyDescent="0.2">
      <c r="A177" s="7"/>
      <c r="B177" s="6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2.75" customHeight="1" x14ac:dyDescent="0.2">
      <c r="A178" s="7"/>
      <c r="B178" s="6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2.75" customHeight="1" x14ac:dyDescent="0.2">
      <c r="A179" s="7"/>
      <c r="B179" s="6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2.75" customHeight="1" x14ac:dyDescent="0.2">
      <c r="A180" s="7"/>
      <c r="B180" s="6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2.75" customHeight="1" x14ac:dyDescent="0.2">
      <c r="A181" s="7"/>
      <c r="B181" s="6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2.75" customHeight="1" x14ac:dyDescent="0.2">
      <c r="A182" s="7"/>
      <c r="B182" s="6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2.75" customHeight="1" x14ac:dyDescent="0.2">
      <c r="A183" s="7"/>
      <c r="B183" s="6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2.75" customHeight="1" x14ac:dyDescent="0.2">
      <c r="A184" s="7"/>
      <c r="B184" s="6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2.75" customHeight="1" x14ac:dyDescent="0.2">
      <c r="A185" s="7"/>
      <c r="B185" s="6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2.75" customHeight="1" x14ac:dyDescent="0.2">
      <c r="A186" s="7"/>
      <c r="B186" s="6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2.75" customHeight="1" x14ac:dyDescent="0.2">
      <c r="A187" s="7"/>
      <c r="B187" s="6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2.75" customHeight="1" x14ac:dyDescent="0.2">
      <c r="A188" s="7"/>
      <c r="B188" s="6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2.75" customHeight="1" x14ac:dyDescent="0.2">
      <c r="A189" s="7"/>
      <c r="B189" s="6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2.75" customHeight="1" x14ac:dyDescent="0.2">
      <c r="A190" s="7"/>
      <c r="B190" s="6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2.75" customHeight="1" x14ac:dyDescent="0.2">
      <c r="A191" s="7"/>
      <c r="B191" s="6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2.75" customHeight="1" x14ac:dyDescent="0.2">
      <c r="A192" s="7"/>
      <c r="B192" s="6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2.75" customHeight="1" x14ac:dyDescent="0.2">
      <c r="A193" s="7"/>
      <c r="B193" s="6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2.75" customHeight="1" x14ac:dyDescent="0.2">
      <c r="A194" s="7"/>
      <c r="B194" s="6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2.75" customHeight="1" x14ac:dyDescent="0.2">
      <c r="A195" s="7"/>
      <c r="B195" s="6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2.75" customHeight="1" x14ac:dyDescent="0.2">
      <c r="A196" s="7"/>
      <c r="B196" s="6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2.75" customHeight="1" x14ac:dyDescent="0.2">
      <c r="A197" s="7"/>
      <c r="B197" s="6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2.75" customHeight="1" x14ac:dyDescent="0.2">
      <c r="A198" s="7"/>
      <c r="B198" s="6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2.75" customHeight="1" x14ac:dyDescent="0.2">
      <c r="A199" s="7"/>
      <c r="B199" s="6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2.75" customHeight="1" x14ac:dyDescent="0.2">
      <c r="A200" s="7"/>
      <c r="B200" s="6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2.75" customHeight="1" x14ac:dyDescent="0.2">
      <c r="A201" s="7"/>
      <c r="B201" s="6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2.75" customHeight="1" x14ac:dyDescent="0.2">
      <c r="A202" s="7"/>
      <c r="B202" s="6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2.75" customHeight="1" x14ac:dyDescent="0.2">
      <c r="A203" s="7"/>
      <c r="B203" s="6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2.75" customHeight="1" x14ac:dyDescent="0.2">
      <c r="A204" s="7"/>
      <c r="B204" s="6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2.75" customHeight="1" x14ac:dyDescent="0.2">
      <c r="A205" s="7"/>
      <c r="B205" s="6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2.75" customHeight="1" x14ac:dyDescent="0.2">
      <c r="A206" s="7"/>
      <c r="B206" s="6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2.75" customHeight="1" x14ac:dyDescent="0.2">
      <c r="A207" s="7"/>
      <c r="B207" s="6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2.75" customHeight="1" x14ac:dyDescent="0.2">
      <c r="A208" s="7"/>
      <c r="B208" s="6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2.75" customHeight="1" x14ac:dyDescent="0.2">
      <c r="A209" s="7"/>
      <c r="B209" s="6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2.75" customHeight="1" x14ac:dyDescent="0.2">
      <c r="A210" s="7"/>
      <c r="B210" s="6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2.75" customHeight="1" x14ac:dyDescent="0.2">
      <c r="A211" s="7"/>
      <c r="B211" s="6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2.75" customHeight="1" x14ac:dyDescent="0.2">
      <c r="A212" s="7"/>
      <c r="B212" s="6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2.75" customHeight="1" x14ac:dyDescent="0.2">
      <c r="A213" s="7"/>
      <c r="B213" s="6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2.75" customHeight="1" x14ac:dyDescent="0.2">
      <c r="A214" s="7"/>
      <c r="B214" s="6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2.75" customHeight="1" x14ac:dyDescent="0.2">
      <c r="A215" s="7"/>
      <c r="B215" s="6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2.75" customHeight="1" x14ac:dyDescent="0.2">
      <c r="A216" s="7"/>
      <c r="B216" s="6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2.75" customHeight="1" x14ac:dyDescent="0.2">
      <c r="A217" s="7"/>
      <c r="B217" s="6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2.75" customHeight="1" x14ac:dyDescent="0.2">
      <c r="A218" s="7"/>
      <c r="B218" s="6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2.75" customHeight="1" x14ac:dyDescent="0.2">
      <c r="A219" s="7"/>
      <c r="B219" s="6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2.75" customHeight="1" x14ac:dyDescent="0.2">
      <c r="A220" s="7"/>
      <c r="B220" s="6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2.75" customHeight="1" x14ac:dyDescent="0.2">
      <c r="A221" s="7"/>
      <c r="B221" s="6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2.75" customHeight="1" x14ac:dyDescent="0.2">
      <c r="A222" s="7"/>
      <c r="B222" s="6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2.75" customHeight="1" x14ac:dyDescent="0.2">
      <c r="A223" s="7"/>
      <c r="B223" s="6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2.75" customHeight="1" x14ac:dyDescent="0.2">
      <c r="A224" s="5"/>
      <c r="B224" s="6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2.75" customHeight="1" x14ac:dyDescent="0.2">
      <c r="A225" s="5"/>
      <c r="B225" s="6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2.75" customHeight="1" x14ac:dyDescent="0.2">
      <c r="A226" s="5"/>
      <c r="B226" s="6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2.75" customHeight="1" x14ac:dyDescent="0.2">
      <c r="A227" s="5"/>
      <c r="B227" s="6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2.75" customHeight="1" x14ac:dyDescent="0.2">
      <c r="A228" s="5"/>
      <c r="B228" s="6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2.75" customHeight="1" x14ac:dyDescent="0.2">
      <c r="A229" s="5"/>
      <c r="B229" s="6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2.75" customHeight="1" x14ac:dyDescent="0.2">
      <c r="A230" s="5"/>
      <c r="B230" s="6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2.75" customHeight="1" x14ac:dyDescent="0.2">
      <c r="A231" s="5"/>
      <c r="B231" s="6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2.75" customHeight="1" x14ac:dyDescent="0.2">
      <c r="A232" s="5"/>
      <c r="B232" s="6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2.75" customHeight="1" x14ac:dyDescent="0.2">
      <c r="A233" s="5"/>
      <c r="B233" s="6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2.75" customHeight="1" x14ac:dyDescent="0.2">
      <c r="A234" s="5"/>
      <c r="B234" s="6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2.75" customHeight="1" x14ac:dyDescent="0.2">
      <c r="A235" s="5"/>
      <c r="B235" s="6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2.75" customHeight="1" x14ac:dyDescent="0.2">
      <c r="A236" s="5"/>
      <c r="B236" s="6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2.75" customHeight="1" x14ac:dyDescent="0.2">
      <c r="A237" s="5"/>
      <c r="B237" s="6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2.75" customHeight="1" x14ac:dyDescent="0.2">
      <c r="A238" s="5"/>
      <c r="B238" s="6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2.75" customHeight="1" x14ac:dyDescent="0.2">
      <c r="A239" s="5"/>
      <c r="B239" s="6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2.75" customHeight="1" x14ac:dyDescent="0.2">
      <c r="A240" s="5"/>
      <c r="B240" s="6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2.75" customHeight="1" x14ac:dyDescent="0.2">
      <c r="A241" s="5"/>
      <c r="B241" s="6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2.75" customHeight="1" x14ac:dyDescent="0.2">
      <c r="A242" s="5"/>
      <c r="B242" s="6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2.75" customHeight="1" x14ac:dyDescent="0.2">
      <c r="A243" s="5"/>
      <c r="B243" s="6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2.75" customHeight="1" x14ac:dyDescent="0.2">
      <c r="A244" s="5"/>
      <c r="B244" s="6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2.75" customHeight="1" x14ac:dyDescent="0.2">
      <c r="A245" s="5"/>
      <c r="B245" s="6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2.75" customHeight="1" x14ac:dyDescent="0.2">
      <c r="A246" s="5"/>
      <c r="B246" s="6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2.75" customHeight="1" x14ac:dyDescent="0.2">
      <c r="A247" s="5"/>
      <c r="B247" s="6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2.75" customHeight="1" x14ac:dyDescent="0.2">
      <c r="A248" s="5"/>
      <c r="B248" s="6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2.75" customHeight="1" x14ac:dyDescent="0.2">
      <c r="A249" s="5"/>
      <c r="B249" s="6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2.75" customHeight="1" x14ac:dyDescent="0.2">
      <c r="A250" s="5"/>
      <c r="B250" s="6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2.75" customHeight="1" x14ac:dyDescent="0.2">
      <c r="A251" s="5"/>
      <c r="B251" s="6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2.75" customHeight="1" x14ac:dyDescent="0.2">
      <c r="A252" s="5"/>
      <c r="B252" s="6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2.75" customHeight="1" x14ac:dyDescent="0.2">
      <c r="A253" s="5"/>
      <c r="B253" s="6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2.75" customHeight="1" x14ac:dyDescent="0.2">
      <c r="A254" s="5"/>
      <c r="B254" s="6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2.75" customHeight="1" x14ac:dyDescent="0.2">
      <c r="A255" s="5"/>
      <c r="B255" s="6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2.75" customHeight="1" x14ac:dyDescent="0.2">
      <c r="A256" s="5"/>
      <c r="B256" s="6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2.75" customHeight="1" x14ac:dyDescent="0.2">
      <c r="A257" s="5"/>
      <c r="B257" s="6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2.75" customHeight="1" x14ac:dyDescent="0.2">
      <c r="A258" s="5"/>
      <c r="B258" s="6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2.75" customHeight="1" x14ac:dyDescent="0.2">
      <c r="A259" s="5"/>
      <c r="B259" s="6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2.75" customHeight="1" x14ac:dyDescent="0.2">
      <c r="A260" s="5"/>
      <c r="B260" s="6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2.75" customHeight="1" x14ac:dyDescent="0.2">
      <c r="A261" s="5"/>
      <c r="B261" s="6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2.75" customHeight="1" x14ac:dyDescent="0.2">
      <c r="A262" s="5"/>
      <c r="B262" s="6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2.75" customHeight="1" x14ac:dyDescent="0.2">
      <c r="A263" s="5"/>
      <c r="B263" s="6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2.75" customHeight="1" x14ac:dyDescent="0.2">
      <c r="A264" s="5"/>
      <c r="B264" s="6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2.75" customHeight="1" x14ac:dyDescent="0.2">
      <c r="A265" s="5"/>
      <c r="B265" s="6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2.75" customHeight="1" x14ac:dyDescent="0.2">
      <c r="A266" s="5"/>
      <c r="B266" s="6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2.75" customHeight="1" x14ac:dyDescent="0.2">
      <c r="A267" s="5"/>
      <c r="B267" s="6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2.75" customHeight="1" x14ac:dyDescent="0.2">
      <c r="A268" s="5"/>
      <c r="B268" s="6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2.75" customHeight="1" x14ac:dyDescent="0.2">
      <c r="A269" s="5"/>
      <c r="B269" s="6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2.75" customHeight="1" x14ac:dyDescent="0.2">
      <c r="A270" s="5"/>
      <c r="B270" s="6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2.75" customHeight="1" x14ac:dyDescent="0.2">
      <c r="A271" s="5"/>
      <c r="B271" s="6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2.75" customHeight="1" x14ac:dyDescent="0.2">
      <c r="A272" s="5"/>
      <c r="B272" s="6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2.75" customHeight="1" x14ac:dyDescent="0.2">
      <c r="A273" s="5"/>
      <c r="B273" s="6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2.75" customHeight="1" x14ac:dyDescent="0.2">
      <c r="A274" s="5"/>
      <c r="B274" s="6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2.75" customHeight="1" x14ac:dyDescent="0.2">
      <c r="A275" s="5"/>
      <c r="B275" s="6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2.75" customHeight="1" x14ac:dyDescent="0.2">
      <c r="A276" s="5"/>
      <c r="B276" s="6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2.75" customHeight="1" x14ac:dyDescent="0.2">
      <c r="A277" s="5"/>
      <c r="B277" s="6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2.75" customHeight="1" x14ac:dyDescent="0.2">
      <c r="A278" s="5"/>
      <c r="B278" s="6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2.75" customHeight="1" x14ac:dyDescent="0.2">
      <c r="A279" s="5"/>
      <c r="B279" s="6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2.75" customHeight="1" x14ac:dyDescent="0.2">
      <c r="A280" s="5"/>
      <c r="B280" s="6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2.75" customHeight="1" x14ac:dyDescent="0.2">
      <c r="A281" s="5"/>
      <c r="B281" s="6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2.75" customHeight="1" x14ac:dyDescent="0.2">
      <c r="A282" s="5"/>
      <c r="B282" s="6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2.75" customHeight="1" x14ac:dyDescent="0.2">
      <c r="A283" s="5"/>
      <c r="B283" s="6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2.75" customHeight="1" x14ac:dyDescent="0.2">
      <c r="A284" s="5"/>
      <c r="B284" s="6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2.75" customHeight="1" x14ac:dyDescent="0.2">
      <c r="A285" s="5"/>
      <c r="B285" s="6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2.75" customHeight="1" x14ac:dyDescent="0.2">
      <c r="A286" s="5"/>
      <c r="B286" s="6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2.75" customHeight="1" x14ac:dyDescent="0.2">
      <c r="A287" s="5"/>
      <c r="B287" s="6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2.75" customHeight="1" x14ac:dyDescent="0.2">
      <c r="A288" s="5"/>
      <c r="B288" s="6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2.75" customHeight="1" x14ac:dyDescent="0.2">
      <c r="A289" s="5"/>
      <c r="B289" s="6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2.75" customHeight="1" x14ac:dyDescent="0.2">
      <c r="A290" s="5"/>
      <c r="B290" s="6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2.75" customHeight="1" x14ac:dyDescent="0.2">
      <c r="A291" s="5"/>
      <c r="B291" s="6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2.75" customHeight="1" x14ac:dyDescent="0.2">
      <c r="A292" s="5"/>
      <c r="B292" s="6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2.75" customHeight="1" x14ac:dyDescent="0.2">
      <c r="A293" s="5"/>
      <c r="B293" s="6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2.75" customHeight="1" x14ac:dyDescent="0.2">
      <c r="A294" s="5"/>
      <c r="B294" s="6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2.75" customHeight="1" x14ac:dyDescent="0.2">
      <c r="A295" s="5"/>
      <c r="B295" s="6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2.75" customHeight="1" x14ac:dyDescent="0.2">
      <c r="A296" s="5"/>
      <c r="B296" s="6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2.75" customHeight="1" x14ac:dyDescent="0.2">
      <c r="A297" s="5"/>
      <c r="B297" s="6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2.75" customHeight="1" x14ac:dyDescent="0.2">
      <c r="A298" s="5"/>
      <c r="B298" s="6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2.75" customHeight="1" x14ac:dyDescent="0.2">
      <c r="A299" s="5"/>
      <c r="B299" s="6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2.75" customHeight="1" x14ac:dyDescent="0.2">
      <c r="A300" s="5"/>
      <c r="B300" s="6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2.75" customHeight="1" x14ac:dyDescent="0.2">
      <c r="A301" s="5"/>
      <c r="B301" s="6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2.75" customHeight="1" x14ac:dyDescent="0.2">
      <c r="A302" s="5"/>
      <c r="B302" s="6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2.75" customHeight="1" x14ac:dyDescent="0.2">
      <c r="A303" s="5"/>
      <c r="B303" s="6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2.75" customHeight="1" x14ac:dyDescent="0.2">
      <c r="A304" s="5"/>
      <c r="B304" s="6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2.75" customHeight="1" x14ac:dyDescent="0.2">
      <c r="A305" s="5"/>
      <c r="B305" s="6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2.75" customHeight="1" x14ac:dyDescent="0.2">
      <c r="A306" s="5"/>
      <c r="B306" s="6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2.75" customHeight="1" x14ac:dyDescent="0.2">
      <c r="A307" s="5"/>
      <c r="B307" s="6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2.75" customHeight="1" x14ac:dyDescent="0.2">
      <c r="A308" s="5"/>
      <c r="B308" s="6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2.75" customHeight="1" x14ac:dyDescent="0.2">
      <c r="A309" s="5"/>
      <c r="B309" s="6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2.75" customHeight="1" x14ac:dyDescent="0.2">
      <c r="A310" s="5"/>
      <c r="B310" s="6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2.75" customHeight="1" x14ac:dyDescent="0.2">
      <c r="A311" s="5"/>
      <c r="B311" s="6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2.75" customHeight="1" x14ac:dyDescent="0.2">
      <c r="A312" s="5"/>
      <c r="B312" s="6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2.75" customHeight="1" x14ac:dyDescent="0.2">
      <c r="A313" s="5"/>
      <c r="B313" s="6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2.75" customHeight="1" x14ac:dyDescent="0.2">
      <c r="A314" s="5"/>
      <c r="B314" s="6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2.75" customHeight="1" x14ac:dyDescent="0.2">
      <c r="A315" s="5"/>
      <c r="B315" s="6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2.75" customHeight="1" x14ac:dyDescent="0.2">
      <c r="A316" s="5"/>
      <c r="B316" s="6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2.75" customHeight="1" x14ac:dyDescent="0.2">
      <c r="A317" s="5"/>
      <c r="B317" s="6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2.75" customHeight="1" x14ac:dyDescent="0.2">
      <c r="A318" s="5"/>
      <c r="B318" s="6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2.75" customHeight="1" x14ac:dyDescent="0.2">
      <c r="A319" s="5"/>
      <c r="B319" s="6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2.75" customHeight="1" x14ac:dyDescent="0.2">
      <c r="A320" s="5"/>
      <c r="B320" s="6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2.75" customHeight="1" x14ac:dyDescent="0.2">
      <c r="A321" s="5"/>
      <c r="B321" s="6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2.75" customHeight="1" x14ac:dyDescent="0.2">
      <c r="A322" s="5"/>
      <c r="B322" s="6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2.75" customHeight="1" x14ac:dyDescent="0.2">
      <c r="A323" s="5"/>
      <c r="B323" s="6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2.75" customHeight="1" x14ac:dyDescent="0.2">
      <c r="A324" s="5"/>
      <c r="B324" s="6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2.75" customHeight="1" x14ac:dyDescent="0.2">
      <c r="A325" s="5"/>
      <c r="B325" s="6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2.75" customHeight="1" x14ac:dyDescent="0.2">
      <c r="A326" s="5"/>
      <c r="B326" s="6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2.75" customHeight="1" x14ac:dyDescent="0.2">
      <c r="A327" s="5"/>
      <c r="B327" s="6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2.75" customHeight="1" x14ac:dyDescent="0.2">
      <c r="A328" s="5"/>
      <c r="B328" s="6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2.75" customHeight="1" x14ac:dyDescent="0.2">
      <c r="A329" s="5"/>
      <c r="B329" s="6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2.75" customHeight="1" x14ac:dyDescent="0.2">
      <c r="A330" s="5"/>
      <c r="B330" s="6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2.75" customHeight="1" x14ac:dyDescent="0.2">
      <c r="A331" s="5"/>
      <c r="B331" s="6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2.75" customHeight="1" x14ac:dyDescent="0.2">
      <c r="A332" s="5"/>
      <c r="B332" s="6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2.75" customHeight="1" x14ac:dyDescent="0.2">
      <c r="A333" s="5"/>
      <c r="B333" s="6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2.75" customHeight="1" x14ac:dyDescent="0.2">
      <c r="A334" s="5"/>
      <c r="B334" s="6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2.75" customHeight="1" x14ac:dyDescent="0.2">
      <c r="A335" s="5"/>
      <c r="B335" s="6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2.75" customHeight="1" x14ac:dyDescent="0.2">
      <c r="A336" s="5"/>
      <c r="B336" s="6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2.75" customHeight="1" x14ac:dyDescent="0.2">
      <c r="A337" s="5"/>
      <c r="B337" s="6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2.75" customHeight="1" x14ac:dyDescent="0.2">
      <c r="A338" s="5"/>
      <c r="B338" s="6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2.75" customHeight="1" x14ac:dyDescent="0.2">
      <c r="A339" s="5"/>
      <c r="B339" s="6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2.75" customHeight="1" x14ac:dyDescent="0.2">
      <c r="A340" s="5"/>
      <c r="B340" s="6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2.75" customHeight="1" x14ac:dyDescent="0.2">
      <c r="A341" s="5"/>
      <c r="B341" s="6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2.75" customHeight="1" x14ac:dyDescent="0.2">
      <c r="A342" s="5"/>
      <c r="B342" s="6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2.75" customHeight="1" x14ac:dyDescent="0.2">
      <c r="A343" s="5"/>
      <c r="B343" s="6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2.75" customHeight="1" x14ac:dyDescent="0.2">
      <c r="A344" s="5"/>
      <c r="B344" s="6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2.75" customHeight="1" x14ac:dyDescent="0.2">
      <c r="A345" s="5"/>
      <c r="B345" s="6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2.75" customHeight="1" x14ac:dyDescent="0.2">
      <c r="A346" s="5"/>
      <c r="B346" s="6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2.75" customHeight="1" x14ac:dyDescent="0.2">
      <c r="A347" s="5"/>
      <c r="B347" s="6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2.75" customHeight="1" x14ac:dyDescent="0.2">
      <c r="A348" s="5"/>
      <c r="B348" s="6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2.75" customHeight="1" x14ac:dyDescent="0.2">
      <c r="A349" s="5"/>
      <c r="B349" s="6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2.75" customHeight="1" x14ac:dyDescent="0.2">
      <c r="A350" s="5"/>
      <c r="B350" s="6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2.75" customHeight="1" x14ac:dyDescent="0.2">
      <c r="A351" s="5"/>
      <c r="B351" s="6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2.75" customHeight="1" x14ac:dyDescent="0.2">
      <c r="A352" s="5"/>
      <c r="B352" s="6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2.75" customHeight="1" x14ac:dyDescent="0.2">
      <c r="A353" s="5"/>
      <c r="B353" s="6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2.75" customHeight="1" x14ac:dyDescent="0.2">
      <c r="A354" s="5"/>
      <c r="B354" s="6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2.75" customHeight="1" x14ac:dyDescent="0.2">
      <c r="A355" s="5"/>
      <c r="B355" s="6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2.75" customHeight="1" x14ac:dyDescent="0.2">
      <c r="A356" s="5"/>
      <c r="B356" s="6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2.75" customHeight="1" x14ac:dyDescent="0.2">
      <c r="A357" s="5"/>
      <c r="B357" s="6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2.75" customHeight="1" x14ac:dyDescent="0.2">
      <c r="A358" s="5"/>
      <c r="B358" s="6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2.75" customHeight="1" x14ac:dyDescent="0.2">
      <c r="A359" s="5"/>
      <c r="B359" s="6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2.75" customHeight="1" x14ac:dyDescent="0.2">
      <c r="A360" s="5"/>
      <c r="B360" s="6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2.75" customHeight="1" x14ac:dyDescent="0.2">
      <c r="A361" s="5"/>
      <c r="B361" s="6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2.75" customHeight="1" x14ac:dyDescent="0.2">
      <c r="A362" s="5"/>
      <c r="B362" s="6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2.75" customHeight="1" x14ac:dyDescent="0.2">
      <c r="A363" s="5"/>
      <c r="B363" s="6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2.75" customHeight="1" x14ac:dyDescent="0.2">
      <c r="A364" s="5"/>
      <c r="B364" s="6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2.75" customHeight="1" x14ac:dyDescent="0.2">
      <c r="A365" s="5"/>
      <c r="B365" s="6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2.75" customHeight="1" x14ac:dyDescent="0.2">
      <c r="A366" s="5"/>
      <c r="B366" s="6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2.75" customHeight="1" x14ac:dyDescent="0.2">
      <c r="A367" s="5"/>
      <c r="B367" s="6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2.75" customHeight="1" x14ac:dyDescent="0.2">
      <c r="A368" s="5"/>
      <c r="B368" s="6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2.75" customHeight="1" x14ac:dyDescent="0.2">
      <c r="A369" s="5"/>
      <c r="B369" s="6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2.75" customHeight="1" x14ac:dyDescent="0.2">
      <c r="A370" s="5"/>
      <c r="B370" s="6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2.75" customHeight="1" x14ac:dyDescent="0.2">
      <c r="A371" s="5"/>
      <c r="B371" s="6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2.75" customHeight="1" x14ac:dyDescent="0.2">
      <c r="A372" s="5"/>
      <c r="B372" s="6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2.75" customHeight="1" x14ac:dyDescent="0.2">
      <c r="A373" s="5"/>
      <c r="B373" s="6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2.75" customHeight="1" x14ac:dyDescent="0.2">
      <c r="A374" s="5"/>
      <c r="B374" s="6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2.75" customHeight="1" x14ac:dyDescent="0.2">
      <c r="A375" s="5"/>
      <c r="B375" s="6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2.75" customHeight="1" x14ac:dyDescent="0.2">
      <c r="A376" s="5"/>
      <c r="B376" s="6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2.75" customHeight="1" x14ac:dyDescent="0.2">
      <c r="A377" s="5"/>
      <c r="B377" s="6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2.75" customHeight="1" x14ac:dyDescent="0.2">
      <c r="A378" s="5"/>
      <c r="B378" s="6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2.75" customHeight="1" x14ac:dyDescent="0.2">
      <c r="A379" s="5"/>
      <c r="B379" s="6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2.75" customHeight="1" x14ac:dyDescent="0.2">
      <c r="A380" s="5"/>
      <c r="B380" s="6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2.75" customHeight="1" x14ac:dyDescent="0.2">
      <c r="A381" s="5"/>
      <c r="B381" s="6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2.75" customHeight="1" x14ac:dyDescent="0.2">
      <c r="A382" s="5"/>
      <c r="B382" s="6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2.75" customHeight="1" x14ac:dyDescent="0.2">
      <c r="A383" s="5"/>
      <c r="B383" s="6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2.75" customHeight="1" x14ac:dyDescent="0.2">
      <c r="A384" s="5"/>
      <c r="B384" s="6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2.75" customHeight="1" x14ac:dyDescent="0.2">
      <c r="A385" s="5"/>
      <c r="B385" s="6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2.75" customHeight="1" x14ac:dyDescent="0.2">
      <c r="A386" s="5"/>
      <c r="B386" s="6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2.75" customHeight="1" x14ac:dyDescent="0.2">
      <c r="A387" s="5"/>
      <c r="B387" s="6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2.75" customHeight="1" x14ac:dyDescent="0.2">
      <c r="A388" s="5"/>
      <c r="B388" s="6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2.75" customHeight="1" x14ac:dyDescent="0.2">
      <c r="A389" s="5"/>
      <c r="B389" s="6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2.75" customHeight="1" x14ac:dyDescent="0.2">
      <c r="A390" s="5"/>
      <c r="B390" s="6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2.75" customHeight="1" x14ac:dyDescent="0.2">
      <c r="A391" s="5"/>
      <c r="B391" s="6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2.75" customHeight="1" x14ac:dyDescent="0.2">
      <c r="A392" s="5"/>
      <c r="B392" s="6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2.75" customHeight="1" x14ac:dyDescent="0.2">
      <c r="A393" s="5"/>
      <c r="B393" s="6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2.75" customHeight="1" x14ac:dyDescent="0.2">
      <c r="A394" s="5"/>
      <c r="B394" s="6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2.75" customHeight="1" x14ac:dyDescent="0.2">
      <c r="A395" s="5"/>
      <c r="B395" s="6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2.75" customHeight="1" x14ac:dyDescent="0.2">
      <c r="A396" s="5"/>
      <c r="B396" s="6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2.75" customHeight="1" x14ac:dyDescent="0.2">
      <c r="A397" s="5"/>
      <c r="B397" s="6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2.75" customHeight="1" x14ac:dyDescent="0.2">
      <c r="A398" s="5"/>
      <c r="B398" s="6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2.75" customHeight="1" x14ac:dyDescent="0.2">
      <c r="A399" s="5"/>
      <c r="B399" s="6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2.75" customHeight="1" x14ac:dyDescent="0.2">
      <c r="A400" s="5"/>
      <c r="B400" s="6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2.75" customHeight="1" x14ac:dyDescent="0.2">
      <c r="A401" s="5"/>
      <c r="B401" s="6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2.75" customHeight="1" x14ac:dyDescent="0.2">
      <c r="A402" s="5"/>
      <c r="B402" s="6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2.75" customHeight="1" x14ac:dyDescent="0.2">
      <c r="A403" s="5"/>
      <c r="B403" s="6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2.75" customHeight="1" x14ac:dyDescent="0.2">
      <c r="A404" s="5"/>
      <c r="B404" s="6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2.75" customHeight="1" x14ac:dyDescent="0.2">
      <c r="A405" s="5"/>
      <c r="B405" s="6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2.75" customHeight="1" x14ac:dyDescent="0.2">
      <c r="A406" s="5"/>
      <c r="B406" s="6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2.75" customHeight="1" x14ac:dyDescent="0.2">
      <c r="A407" s="5"/>
      <c r="B407" s="6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2.75" customHeight="1" x14ac:dyDescent="0.2">
      <c r="A408" s="5"/>
      <c r="B408" s="6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2.75" customHeight="1" x14ac:dyDescent="0.2">
      <c r="A409" s="5"/>
      <c r="B409" s="6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2.75" customHeight="1" x14ac:dyDescent="0.2">
      <c r="A410" s="5"/>
      <c r="B410" s="6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2.75" customHeight="1" x14ac:dyDescent="0.2">
      <c r="A411" s="5"/>
      <c r="B411" s="6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2.75" customHeight="1" x14ac:dyDescent="0.2">
      <c r="A412" s="5"/>
      <c r="B412" s="6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2.75" customHeight="1" x14ac:dyDescent="0.2">
      <c r="A413" s="5"/>
      <c r="B413" s="6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2.75" customHeight="1" x14ac:dyDescent="0.2">
      <c r="A414" s="5"/>
      <c r="B414" s="6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2.75" customHeight="1" x14ac:dyDescent="0.2">
      <c r="A415" s="5"/>
      <c r="B415" s="6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2.75" customHeight="1" x14ac:dyDescent="0.2">
      <c r="A416" s="5"/>
      <c r="B416" s="6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2.75" customHeight="1" x14ac:dyDescent="0.2">
      <c r="A417" s="5"/>
      <c r="B417" s="6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2.75" customHeight="1" x14ac:dyDescent="0.2">
      <c r="A418" s="5"/>
      <c r="B418" s="6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2.75" customHeight="1" x14ac:dyDescent="0.2">
      <c r="A419" s="5"/>
      <c r="B419" s="6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2.75" customHeight="1" x14ac:dyDescent="0.2">
      <c r="A420" s="5"/>
      <c r="B420" s="6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2.75" customHeight="1" x14ac:dyDescent="0.2">
      <c r="A421" s="5"/>
      <c r="B421" s="6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2.75" customHeight="1" x14ac:dyDescent="0.2">
      <c r="A422" s="5"/>
      <c r="B422" s="6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2.75" customHeight="1" x14ac:dyDescent="0.2">
      <c r="A423" s="5"/>
      <c r="B423" s="6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2.75" customHeight="1" x14ac:dyDescent="0.2">
      <c r="A424" s="5"/>
      <c r="B424" s="6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2.75" customHeight="1" x14ac:dyDescent="0.2">
      <c r="A425" s="5"/>
      <c r="B425" s="6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2.75" customHeight="1" x14ac:dyDescent="0.2">
      <c r="A426" s="5"/>
      <c r="B426" s="6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2.75" customHeight="1" x14ac:dyDescent="0.2">
      <c r="A427" s="5"/>
      <c r="B427" s="6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2.75" customHeight="1" x14ac:dyDescent="0.2">
      <c r="A428" s="5"/>
      <c r="B428" s="6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2.75" customHeight="1" x14ac:dyDescent="0.2">
      <c r="A429" s="5"/>
      <c r="B429" s="6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2.75" customHeight="1" x14ac:dyDescent="0.2">
      <c r="A430" s="5"/>
      <c r="B430" s="6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2.75" customHeight="1" x14ac:dyDescent="0.2">
      <c r="A431" s="5"/>
      <c r="B431" s="6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2.75" customHeight="1" x14ac:dyDescent="0.2">
      <c r="A432" s="5"/>
      <c r="B432" s="6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2.75" customHeight="1" x14ac:dyDescent="0.2">
      <c r="A433" s="5"/>
      <c r="B433" s="6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2.75" customHeight="1" x14ac:dyDescent="0.2">
      <c r="A434" s="5"/>
      <c r="B434" s="6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2.75" customHeight="1" x14ac:dyDescent="0.2">
      <c r="A435" s="5"/>
      <c r="B435" s="6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2.75" customHeight="1" x14ac:dyDescent="0.2">
      <c r="A436" s="5"/>
      <c r="B436" s="6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2.75" customHeight="1" x14ac:dyDescent="0.2">
      <c r="A437" s="5"/>
      <c r="B437" s="6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2.75" customHeight="1" x14ac:dyDescent="0.2">
      <c r="A438" s="5"/>
      <c r="B438" s="6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2.75" customHeight="1" x14ac:dyDescent="0.2">
      <c r="A439" s="5"/>
      <c r="B439" s="6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2.75" customHeight="1" x14ac:dyDescent="0.2">
      <c r="A440" s="5"/>
      <c r="B440" s="6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2.75" customHeight="1" x14ac:dyDescent="0.2">
      <c r="A441" s="5"/>
      <c r="B441" s="6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2.75" customHeight="1" x14ac:dyDescent="0.2">
      <c r="A442" s="5"/>
      <c r="B442" s="6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2.75" customHeight="1" x14ac:dyDescent="0.2">
      <c r="A443" s="5"/>
      <c r="B443" s="6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2.75" customHeight="1" x14ac:dyDescent="0.2">
      <c r="A444" s="5"/>
      <c r="B444" s="6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2.75" customHeight="1" x14ac:dyDescent="0.2">
      <c r="A445" s="5"/>
      <c r="B445" s="6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2.75" customHeight="1" x14ac:dyDescent="0.2">
      <c r="A446" s="5"/>
      <c r="B446" s="6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2.75" customHeight="1" x14ac:dyDescent="0.2">
      <c r="A447" s="5"/>
      <c r="B447" s="6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2.75" customHeight="1" x14ac:dyDescent="0.2">
      <c r="A448" s="5"/>
      <c r="B448" s="6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2.75" customHeight="1" x14ac:dyDescent="0.2">
      <c r="A449" s="5"/>
      <c r="B449" s="6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2.75" customHeight="1" x14ac:dyDescent="0.2">
      <c r="A450" s="5"/>
      <c r="B450" s="6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2.75" customHeight="1" x14ac:dyDescent="0.2">
      <c r="A451" s="5"/>
      <c r="B451" s="6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2.75" customHeight="1" x14ac:dyDescent="0.2">
      <c r="A452" s="5"/>
      <c r="B452" s="6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2.75" customHeight="1" x14ac:dyDescent="0.2">
      <c r="A453" s="5"/>
      <c r="B453" s="6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2.75" customHeight="1" x14ac:dyDescent="0.2">
      <c r="A454" s="5"/>
      <c r="B454" s="6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2.75" customHeight="1" x14ac:dyDescent="0.2">
      <c r="A455" s="5"/>
      <c r="B455" s="6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2.75" customHeight="1" x14ac:dyDescent="0.2">
      <c r="A456" s="5"/>
      <c r="B456" s="6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2.75" customHeight="1" x14ac:dyDescent="0.2">
      <c r="A457" s="5"/>
      <c r="B457" s="6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2.75" customHeight="1" x14ac:dyDescent="0.2">
      <c r="A458" s="5"/>
      <c r="B458" s="6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2.75" customHeight="1" x14ac:dyDescent="0.2">
      <c r="A459" s="5"/>
      <c r="B459" s="6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2.75" customHeight="1" x14ac:dyDescent="0.2">
      <c r="A460" s="5"/>
      <c r="B460" s="6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2.75" customHeight="1" x14ac:dyDescent="0.2">
      <c r="A461" s="5"/>
      <c r="B461" s="6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2.75" customHeight="1" x14ac:dyDescent="0.2">
      <c r="A462" s="5"/>
      <c r="B462" s="6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2.75" customHeight="1" x14ac:dyDescent="0.2">
      <c r="A463" s="5"/>
      <c r="B463" s="6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2.75" customHeight="1" x14ac:dyDescent="0.2">
      <c r="A464" s="5"/>
      <c r="B464" s="6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2.75" customHeight="1" x14ac:dyDescent="0.2">
      <c r="A465" s="5"/>
      <c r="B465" s="6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2.75" customHeight="1" x14ac:dyDescent="0.2">
      <c r="A466" s="5"/>
      <c r="B466" s="6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2.75" customHeight="1" x14ac:dyDescent="0.2">
      <c r="A467" s="5"/>
      <c r="B467" s="6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2.75" customHeight="1" x14ac:dyDescent="0.2">
      <c r="A468" s="5"/>
      <c r="B468" s="6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2.75" customHeight="1" x14ac:dyDescent="0.2">
      <c r="A469" s="5"/>
      <c r="B469" s="6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2.75" customHeight="1" x14ac:dyDescent="0.2">
      <c r="A470" s="5"/>
      <c r="B470" s="6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2.75" customHeight="1" x14ac:dyDescent="0.2">
      <c r="A471" s="5"/>
      <c r="B471" s="6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2.75" customHeight="1" x14ac:dyDescent="0.2">
      <c r="A472" s="5"/>
      <c r="B472" s="6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2.75" customHeight="1" x14ac:dyDescent="0.2">
      <c r="A473" s="5"/>
      <c r="B473" s="6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2.75" customHeight="1" x14ac:dyDescent="0.2">
      <c r="A474" s="5"/>
      <c r="B474" s="6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2.75" customHeight="1" x14ac:dyDescent="0.2">
      <c r="A475" s="5"/>
      <c r="B475" s="6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2.75" customHeight="1" x14ac:dyDescent="0.2">
      <c r="A476" s="5"/>
      <c r="B476" s="6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2.75" customHeight="1" x14ac:dyDescent="0.2">
      <c r="A477" s="5"/>
      <c r="B477" s="6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2.75" customHeight="1" x14ac:dyDescent="0.2">
      <c r="A478" s="5"/>
      <c r="B478" s="6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2.75" customHeight="1" x14ac:dyDescent="0.2">
      <c r="A479" s="5"/>
      <c r="B479" s="6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2.75" customHeight="1" x14ac:dyDescent="0.2">
      <c r="A480" s="5"/>
      <c r="B480" s="6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2.75" customHeight="1" x14ac:dyDescent="0.2">
      <c r="A481" s="5"/>
      <c r="B481" s="6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2.75" customHeight="1" x14ac:dyDescent="0.2">
      <c r="A482" s="5"/>
      <c r="B482" s="6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2.75" customHeight="1" x14ac:dyDescent="0.2">
      <c r="A483" s="5"/>
      <c r="B483" s="6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2.75" customHeight="1" x14ac:dyDescent="0.2">
      <c r="A484" s="5"/>
      <c r="B484" s="6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2.75" customHeight="1" x14ac:dyDescent="0.2">
      <c r="A485" s="5"/>
      <c r="B485" s="6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2.75" customHeight="1" x14ac:dyDescent="0.2">
      <c r="A486" s="5"/>
      <c r="B486" s="6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2.75" customHeight="1" x14ac:dyDescent="0.2">
      <c r="A487" s="5"/>
      <c r="B487" s="6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2.75" customHeight="1" x14ac:dyDescent="0.2">
      <c r="A488" s="5"/>
      <c r="B488" s="6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2.75" customHeight="1" x14ac:dyDescent="0.2">
      <c r="A489" s="5"/>
      <c r="B489" s="6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2.75" customHeight="1" x14ac:dyDescent="0.2">
      <c r="A490" s="5"/>
      <c r="B490" s="6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2.75" customHeight="1" x14ac:dyDescent="0.2">
      <c r="A491" s="5"/>
      <c r="B491" s="6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2.75" customHeight="1" x14ac:dyDescent="0.2">
      <c r="A492" s="5"/>
      <c r="B492" s="6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2.75" customHeight="1" x14ac:dyDescent="0.2">
      <c r="A493" s="5"/>
      <c r="B493" s="6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2.75" customHeight="1" x14ac:dyDescent="0.2">
      <c r="A494" s="5"/>
      <c r="B494" s="6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2.75" customHeight="1" x14ac:dyDescent="0.2">
      <c r="A495" s="5"/>
      <c r="B495" s="6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2.75" customHeight="1" x14ac:dyDescent="0.2">
      <c r="A496" s="5"/>
      <c r="B496" s="6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2.75" customHeight="1" x14ac:dyDescent="0.2">
      <c r="A497" s="5"/>
      <c r="B497" s="6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2.75" customHeight="1" x14ac:dyDescent="0.2">
      <c r="A498" s="5"/>
      <c r="B498" s="6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2.75" customHeight="1" x14ac:dyDescent="0.2">
      <c r="A499" s="5"/>
      <c r="B499" s="6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2.75" customHeight="1" x14ac:dyDescent="0.2">
      <c r="A500" s="5"/>
      <c r="B500" s="6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2.75" customHeight="1" x14ac:dyDescent="0.2">
      <c r="A501" s="5"/>
      <c r="B501" s="6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2.75" customHeight="1" x14ac:dyDescent="0.2">
      <c r="A502" s="5"/>
      <c r="B502" s="6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2.75" customHeight="1" x14ac:dyDescent="0.2">
      <c r="A503" s="5"/>
      <c r="B503" s="6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2.75" customHeight="1" x14ac:dyDescent="0.2">
      <c r="A504" s="5"/>
      <c r="B504" s="6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2.75" customHeight="1" x14ac:dyDescent="0.2">
      <c r="A505" s="5"/>
      <c r="B505" s="6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2.75" customHeight="1" x14ac:dyDescent="0.2">
      <c r="A506" s="5"/>
      <c r="B506" s="6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2.75" customHeight="1" x14ac:dyDescent="0.2">
      <c r="A507" s="5"/>
      <c r="B507" s="6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2.75" customHeight="1" x14ac:dyDescent="0.2">
      <c r="A508" s="5"/>
      <c r="B508" s="6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2.75" customHeight="1" x14ac:dyDescent="0.2">
      <c r="A509" s="5"/>
      <c r="B509" s="6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2.75" customHeight="1" x14ac:dyDescent="0.2">
      <c r="A510" s="5"/>
      <c r="B510" s="6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2.75" customHeight="1" x14ac:dyDescent="0.2">
      <c r="A511" s="5"/>
      <c r="B511" s="6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2.75" customHeight="1" x14ac:dyDescent="0.2">
      <c r="A512" s="5"/>
      <c r="B512" s="6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2.75" customHeight="1" x14ac:dyDescent="0.2">
      <c r="A513" s="5"/>
      <c r="B513" s="6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2.75" customHeight="1" x14ac:dyDescent="0.2">
      <c r="A514" s="5"/>
      <c r="B514" s="6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2.75" customHeight="1" x14ac:dyDescent="0.2">
      <c r="A515" s="5"/>
      <c r="B515" s="6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2.75" customHeight="1" x14ac:dyDescent="0.2">
      <c r="A516" s="5"/>
      <c r="B516" s="6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2.75" customHeight="1" x14ac:dyDescent="0.2">
      <c r="A517" s="5"/>
      <c r="B517" s="6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2.75" customHeight="1" x14ac:dyDescent="0.2">
      <c r="A518" s="5"/>
      <c r="B518" s="6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2.75" customHeight="1" x14ac:dyDescent="0.2">
      <c r="A519" s="5"/>
      <c r="B519" s="6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2.75" customHeight="1" x14ac:dyDescent="0.2">
      <c r="A520" s="5"/>
      <c r="B520" s="6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2.75" customHeight="1" x14ac:dyDescent="0.2">
      <c r="A521" s="5"/>
      <c r="B521" s="6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2.75" customHeight="1" x14ac:dyDescent="0.2">
      <c r="A522" s="5"/>
      <c r="B522" s="6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2.75" customHeight="1" x14ac:dyDescent="0.2">
      <c r="A523" s="5"/>
      <c r="B523" s="6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2.75" customHeight="1" x14ac:dyDescent="0.2">
      <c r="A524" s="5"/>
      <c r="B524" s="6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2.75" customHeight="1" x14ac:dyDescent="0.2">
      <c r="A525" s="5"/>
      <c r="B525" s="6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2.75" customHeight="1" x14ac:dyDescent="0.2">
      <c r="A526" s="5"/>
      <c r="B526" s="6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2.75" customHeight="1" x14ac:dyDescent="0.2">
      <c r="A527" s="5"/>
      <c r="B527" s="6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2.75" customHeight="1" x14ac:dyDescent="0.2">
      <c r="A528" s="5"/>
      <c r="B528" s="6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2.75" customHeight="1" x14ac:dyDescent="0.2">
      <c r="A529" s="5"/>
      <c r="B529" s="6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2.75" customHeight="1" x14ac:dyDescent="0.2">
      <c r="A530" s="5"/>
      <c r="B530" s="6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2.75" customHeight="1" x14ac:dyDescent="0.2">
      <c r="A531" s="5"/>
      <c r="B531" s="6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2.75" customHeight="1" x14ac:dyDescent="0.2">
      <c r="A532" s="5"/>
      <c r="B532" s="6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2.75" customHeight="1" x14ac:dyDescent="0.2">
      <c r="A533" s="5"/>
      <c r="B533" s="6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2.75" customHeight="1" x14ac:dyDescent="0.2">
      <c r="A534" s="5"/>
      <c r="B534" s="6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2.75" customHeight="1" x14ac:dyDescent="0.2">
      <c r="A535" s="5"/>
      <c r="B535" s="6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2.75" customHeight="1" x14ac:dyDescent="0.2">
      <c r="A536" s="5"/>
      <c r="B536" s="6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2.75" customHeight="1" x14ac:dyDescent="0.2">
      <c r="A537" s="5"/>
      <c r="B537" s="6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2.75" customHeight="1" x14ac:dyDescent="0.2">
      <c r="A538" s="5"/>
      <c r="B538" s="6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2.75" customHeight="1" x14ac:dyDescent="0.2">
      <c r="A539" s="5"/>
      <c r="B539" s="6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2.75" customHeight="1" x14ac:dyDescent="0.2">
      <c r="A540" s="5"/>
      <c r="B540" s="6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2.75" customHeight="1" x14ac:dyDescent="0.2">
      <c r="A541" s="5"/>
      <c r="B541" s="6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2.75" customHeight="1" x14ac:dyDescent="0.2">
      <c r="A542" s="5"/>
      <c r="B542" s="6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2.75" customHeight="1" x14ac:dyDescent="0.2">
      <c r="A543" s="5"/>
      <c r="B543" s="6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2.75" customHeight="1" x14ac:dyDescent="0.2">
      <c r="A544" s="5"/>
      <c r="B544" s="6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2.75" customHeight="1" x14ac:dyDescent="0.2">
      <c r="A545" s="5"/>
      <c r="B545" s="6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2.75" customHeight="1" x14ac:dyDescent="0.2">
      <c r="A546" s="5"/>
      <c r="B546" s="6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2.75" customHeight="1" x14ac:dyDescent="0.2">
      <c r="A547" s="5"/>
      <c r="B547" s="6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2.75" customHeight="1" x14ac:dyDescent="0.2">
      <c r="A548" s="5"/>
      <c r="B548" s="6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2.75" customHeight="1" x14ac:dyDescent="0.2">
      <c r="A549" s="5"/>
      <c r="B549" s="6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2.75" customHeight="1" x14ac:dyDescent="0.2">
      <c r="A550" s="5"/>
      <c r="B550" s="6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2.75" customHeight="1" x14ac:dyDescent="0.2">
      <c r="A551" s="5"/>
      <c r="B551" s="6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2.75" customHeight="1" x14ac:dyDescent="0.2">
      <c r="A552" s="5"/>
      <c r="B552" s="6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2.75" customHeight="1" x14ac:dyDescent="0.2">
      <c r="A553" s="5"/>
      <c r="B553" s="6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2.75" customHeight="1" x14ac:dyDescent="0.2">
      <c r="A554" s="5"/>
      <c r="B554" s="6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2.75" customHeight="1" x14ac:dyDescent="0.2">
      <c r="A555" s="5"/>
      <c r="B555" s="6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2.75" customHeight="1" x14ac:dyDescent="0.2">
      <c r="A556" s="5"/>
      <c r="B556" s="6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2.75" customHeight="1" x14ac:dyDescent="0.2">
      <c r="A557" s="5"/>
      <c r="B557" s="6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2.75" customHeight="1" x14ac:dyDescent="0.2">
      <c r="A558" s="5"/>
      <c r="B558" s="6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2.75" customHeight="1" x14ac:dyDescent="0.2">
      <c r="A559" s="5"/>
      <c r="B559" s="6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2.75" customHeight="1" x14ac:dyDescent="0.2">
      <c r="A560" s="5"/>
      <c r="B560" s="6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2.75" customHeight="1" x14ac:dyDescent="0.2">
      <c r="A561" s="5"/>
      <c r="B561" s="6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2.75" customHeight="1" x14ac:dyDescent="0.2">
      <c r="A562" s="5"/>
      <c r="B562" s="6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2.75" customHeight="1" x14ac:dyDescent="0.2">
      <c r="A563" s="5"/>
      <c r="B563" s="6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2.75" customHeight="1" x14ac:dyDescent="0.2">
      <c r="A564" s="5"/>
      <c r="B564" s="6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2.75" customHeight="1" x14ac:dyDescent="0.2">
      <c r="A565" s="5"/>
      <c r="B565" s="6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2.75" customHeight="1" x14ac:dyDescent="0.2">
      <c r="A566" s="5"/>
      <c r="B566" s="6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2.75" customHeight="1" x14ac:dyDescent="0.2">
      <c r="A567" s="5"/>
      <c r="B567" s="6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2.75" customHeight="1" x14ac:dyDescent="0.2">
      <c r="A568" s="5"/>
      <c r="B568" s="6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2.75" customHeight="1" x14ac:dyDescent="0.2">
      <c r="A569" s="5"/>
      <c r="B569" s="6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2.75" customHeight="1" x14ac:dyDescent="0.2">
      <c r="A570" s="5"/>
      <c r="B570" s="6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2.75" customHeight="1" x14ac:dyDescent="0.2">
      <c r="A571" s="5"/>
      <c r="B571" s="6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2.75" customHeight="1" x14ac:dyDescent="0.2">
      <c r="A572" s="5"/>
      <c r="B572" s="6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2.75" customHeight="1" x14ac:dyDescent="0.2">
      <c r="A573" s="5"/>
      <c r="B573" s="6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2.75" customHeight="1" x14ac:dyDescent="0.2">
      <c r="A574" s="5"/>
      <c r="B574" s="6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2.75" customHeight="1" x14ac:dyDescent="0.2">
      <c r="A575" s="5"/>
      <c r="B575" s="6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2.75" customHeight="1" x14ac:dyDescent="0.2">
      <c r="A576" s="5"/>
      <c r="B576" s="6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2.75" customHeight="1" x14ac:dyDescent="0.2">
      <c r="A577" s="5"/>
      <c r="B577" s="6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2.75" customHeight="1" x14ac:dyDescent="0.2">
      <c r="A578" s="5"/>
      <c r="B578" s="6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2.75" customHeight="1" x14ac:dyDescent="0.2">
      <c r="A579" s="5"/>
      <c r="B579" s="6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2.75" customHeight="1" x14ac:dyDescent="0.2">
      <c r="A580" s="5"/>
      <c r="B580" s="6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2.75" customHeight="1" x14ac:dyDescent="0.2">
      <c r="A581" s="5"/>
      <c r="B581" s="6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2.75" customHeight="1" x14ac:dyDescent="0.2">
      <c r="A582" s="5"/>
      <c r="B582" s="6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2.75" customHeight="1" x14ac:dyDescent="0.2">
      <c r="A583" s="5"/>
      <c r="B583" s="6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2.75" customHeight="1" x14ac:dyDescent="0.2">
      <c r="A584" s="5"/>
      <c r="B584" s="6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2.75" customHeight="1" x14ac:dyDescent="0.2">
      <c r="A585" s="5"/>
      <c r="B585" s="6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2.75" customHeight="1" x14ac:dyDescent="0.2">
      <c r="A586" s="5"/>
      <c r="B586" s="6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2.75" customHeight="1" x14ac:dyDescent="0.2">
      <c r="A587" s="5"/>
      <c r="B587" s="6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2.75" customHeight="1" x14ac:dyDescent="0.2">
      <c r="A588" s="5"/>
      <c r="B588" s="6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2.75" customHeight="1" x14ac:dyDescent="0.2">
      <c r="A589" s="5"/>
      <c r="B589" s="6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2.75" customHeight="1" x14ac:dyDescent="0.2">
      <c r="A590" s="5"/>
      <c r="B590" s="6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2.75" customHeight="1" x14ac:dyDescent="0.2">
      <c r="A591" s="5"/>
      <c r="B591" s="6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2.75" customHeight="1" x14ac:dyDescent="0.2">
      <c r="A592" s="5"/>
      <c r="B592" s="6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2.75" customHeight="1" x14ac:dyDescent="0.2">
      <c r="A593" s="5"/>
      <c r="B593" s="6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2.75" customHeight="1" x14ac:dyDescent="0.2">
      <c r="A594" s="5"/>
      <c r="B594" s="6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2.75" customHeight="1" x14ac:dyDescent="0.2">
      <c r="A595" s="5"/>
      <c r="B595" s="6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2.75" customHeight="1" x14ac:dyDescent="0.2">
      <c r="A596" s="5"/>
      <c r="B596" s="6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2.75" customHeight="1" x14ac:dyDescent="0.2">
      <c r="A597" s="5"/>
      <c r="B597" s="6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2.75" customHeight="1" x14ac:dyDescent="0.2">
      <c r="A598" s="5"/>
      <c r="B598" s="6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2.75" customHeight="1" x14ac:dyDescent="0.2">
      <c r="A599" s="5"/>
      <c r="B599" s="6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2.75" customHeight="1" x14ac:dyDescent="0.2">
      <c r="A600" s="5"/>
      <c r="B600" s="6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2.75" customHeight="1" x14ac:dyDescent="0.2">
      <c r="A601" s="5"/>
      <c r="B601" s="6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2.75" customHeight="1" x14ac:dyDescent="0.2">
      <c r="A602" s="5"/>
      <c r="B602" s="6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2.75" customHeight="1" x14ac:dyDescent="0.2">
      <c r="A603" s="5"/>
      <c r="B603" s="6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2.75" customHeight="1" x14ac:dyDescent="0.2">
      <c r="A604" s="5"/>
      <c r="B604" s="6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2.75" customHeight="1" x14ac:dyDescent="0.2">
      <c r="A605" s="5"/>
      <c r="B605" s="6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2.75" customHeight="1" x14ac:dyDescent="0.2">
      <c r="A606" s="5"/>
      <c r="B606" s="6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2.75" customHeight="1" x14ac:dyDescent="0.2">
      <c r="A607" s="5"/>
      <c r="B607" s="6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2.75" customHeight="1" x14ac:dyDescent="0.2">
      <c r="A608" s="5"/>
      <c r="B608" s="6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2.75" customHeight="1" x14ac:dyDescent="0.2">
      <c r="A609" s="5"/>
      <c r="B609" s="6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2.75" customHeight="1" x14ac:dyDescent="0.2">
      <c r="A610" s="5"/>
      <c r="B610" s="6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2.75" customHeight="1" x14ac:dyDescent="0.2">
      <c r="A611" s="5"/>
      <c r="B611" s="6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2.75" customHeight="1" x14ac:dyDescent="0.2">
      <c r="A612" s="5"/>
      <c r="B612" s="6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2.75" customHeight="1" x14ac:dyDescent="0.2">
      <c r="A613" s="5"/>
      <c r="B613" s="6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2.75" customHeight="1" x14ac:dyDescent="0.2">
      <c r="A614" s="5"/>
      <c r="B614" s="6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2.75" customHeight="1" x14ac:dyDescent="0.2">
      <c r="A615" s="5"/>
      <c r="B615" s="6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2.75" customHeight="1" x14ac:dyDescent="0.2">
      <c r="A616" s="5"/>
      <c r="B616" s="6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2.75" customHeight="1" x14ac:dyDescent="0.2">
      <c r="A617" s="5"/>
      <c r="B617" s="6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2.75" customHeight="1" x14ac:dyDescent="0.2">
      <c r="A618" s="5"/>
      <c r="B618" s="6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2.75" customHeight="1" x14ac:dyDescent="0.2">
      <c r="A619" s="5"/>
      <c r="B619" s="6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2.75" customHeight="1" x14ac:dyDescent="0.2">
      <c r="A620" s="5"/>
      <c r="B620" s="6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2.75" customHeight="1" x14ac:dyDescent="0.2">
      <c r="A621" s="5"/>
      <c r="B621" s="6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2.75" customHeight="1" x14ac:dyDescent="0.2">
      <c r="A622" s="5"/>
      <c r="B622" s="6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2.75" customHeight="1" x14ac:dyDescent="0.2">
      <c r="A623" s="5"/>
      <c r="B623" s="6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2.75" customHeight="1" x14ac:dyDescent="0.2">
      <c r="A624" s="5"/>
      <c r="B624" s="6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2.75" customHeight="1" x14ac:dyDescent="0.2">
      <c r="A625" s="5"/>
      <c r="B625" s="6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2.75" customHeight="1" x14ac:dyDescent="0.2">
      <c r="A626" s="5"/>
      <c r="B626" s="6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2.75" customHeight="1" x14ac:dyDescent="0.2">
      <c r="A627" s="5"/>
      <c r="B627" s="6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2.75" customHeight="1" x14ac:dyDescent="0.2">
      <c r="A628" s="5"/>
      <c r="B628" s="6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2.75" customHeight="1" x14ac:dyDescent="0.2">
      <c r="A629" s="5"/>
      <c r="B629" s="6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2.75" customHeight="1" x14ac:dyDescent="0.2">
      <c r="A630" s="5"/>
      <c r="B630" s="6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2.75" customHeight="1" x14ac:dyDescent="0.2">
      <c r="A631" s="5"/>
      <c r="B631" s="6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2.75" customHeight="1" x14ac:dyDescent="0.2">
      <c r="A632" s="5"/>
      <c r="B632" s="6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2.75" customHeight="1" x14ac:dyDescent="0.2">
      <c r="A633" s="5"/>
      <c r="B633" s="6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2.75" customHeight="1" x14ac:dyDescent="0.2">
      <c r="A634" s="5"/>
      <c r="B634" s="6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2.75" customHeight="1" x14ac:dyDescent="0.2">
      <c r="A635" s="5"/>
      <c r="B635" s="6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2.75" customHeight="1" x14ac:dyDescent="0.2">
      <c r="A636" s="5"/>
      <c r="B636" s="6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2.75" customHeight="1" x14ac:dyDescent="0.2">
      <c r="A637" s="5"/>
      <c r="B637" s="6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2.75" customHeight="1" x14ac:dyDescent="0.2">
      <c r="A638" s="5"/>
      <c r="B638" s="6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2.75" customHeight="1" x14ac:dyDescent="0.2">
      <c r="A639" s="5"/>
      <c r="B639" s="6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2.75" customHeight="1" x14ac:dyDescent="0.2">
      <c r="A640" s="5"/>
      <c r="B640" s="6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2.75" customHeight="1" x14ac:dyDescent="0.2">
      <c r="A641" s="5"/>
      <c r="B641" s="6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2.75" customHeight="1" x14ac:dyDescent="0.2">
      <c r="A642" s="5"/>
      <c r="B642" s="6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2.75" customHeight="1" x14ac:dyDescent="0.2">
      <c r="A643" s="5"/>
      <c r="B643" s="6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2.75" customHeight="1" x14ac:dyDescent="0.2">
      <c r="A644" s="5"/>
      <c r="B644" s="6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2.75" customHeight="1" x14ac:dyDescent="0.2">
      <c r="A645" s="5"/>
      <c r="B645" s="6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2.75" customHeight="1" x14ac:dyDescent="0.2">
      <c r="A646" s="5"/>
      <c r="B646" s="6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2.75" customHeight="1" x14ac:dyDescent="0.2">
      <c r="A647" s="5"/>
      <c r="B647" s="6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2.75" customHeight="1" x14ac:dyDescent="0.2">
      <c r="A648" s="5"/>
      <c r="B648" s="6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2.75" customHeight="1" x14ac:dyDescent="0.2">
      <c r="A649" s="5"/>
      <c r="B649" s="6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2.75" customHeight="1" x14ac:dyDescent="0.2">
      <c r="A650" s="5"/>
      <c r="B650" s="6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2.75" customHeight="1" x14ac:dyDescent="0.2">
      <c r="A651" s="5"/>
      <c r="B651" s="6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2.75" customHeight="1" x14ac:dyDescent="0.2">
      <c r="A652" s="5"/>
      <c r="B652" s="6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2.75" customHeight="1" x14ac:dyDescent="0.2">
      <c r="A653" s="5"/>
      <c r="B653" s="6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2.75" customHeight="1" x14ac:dyDescent="0.2">
      <c r="A654" s="5"/>
      <c r="B654" s="6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2.75" customHeight="1" x14ac:dyDescent="0.2">
      <c r="A655" s="5"/>
      <c r="B655" s="6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2.75" customHeight="1" x14ac:dyDescent="0.2">
      <c r="A656" s="5"/>
      <c r="B656" s="6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2.75" customHeight="1" x14ac:dyDescent="0.2">
      <c r="A657" s="5"/>
      <c r="B657" s="6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2.75" customHeight="1" x14ac:dyDescent="0.2">
      <c r="A658" s="5"/>
      <c r="B658" s="6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2.75" customHeight="1" x14ac:dyDescent="0.2">
      <c r="A659" s="5"/>
      <c r="B659" s="6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2.75" customHeight="1" x14ac:dyDescent="0.2">
      <c r="A660" s="5"/>
      <c r="B660" s="6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2.75" customHeight="1" x14ac:dyDescent="0.2">
      <c r="A661" s="5"/>
      <c r="B661" s="6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2.75" customHeight="1" x14ac:dyDescent="0.2">
      <c r="A662" s="5"/>
      <c r="B662" s="6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2.75" customHeight="1" x14ac:dyDescent="0.2">
      <c r="A663" s="5"/>
      <c r="B663" s="6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2.75" customHeight="1" x14ac:dyDescent="0.2">
      <c r="A664" s="5"/>
      <c r="B664" s="6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2.75" customHeight="1" x14ac:dyDescent="0.2">
      <c r="A665" s="5"/>
      <c r="B665" s="6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2.75" customHeight="1" x14ac:dyDescent="0.2">
      <c r="A666" s="5"/>
      <c r="B666" s="6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2.75" customHeight="1" x14ac:dyDescent="0.2">
      <c r="A667" s="5"/>
      <c r="B667" s="6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2.75" customHeight="1" x14ac:dyDescent="0.2">
      <c r="A668" s="5"/>
      <c r="B668" s="6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2.75" customHeight="1" x14ac:dyDescent="0.2">
      <c r="A669" s="5"/>
      <c r="B669" s="6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2.75" customHeight="1" x14ac:dyDescent="0.2">
      <c r="A670" s="5"/>
      <c r="B670" s="6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2.75" customHeight="1" x14ac:dyDescent="0.2">
      <c r="A671" s="5"/>
      <c r="B671" s="6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2.75" customHeight="1" x14ac:dyDescent="0.2">
      <c r="A672" s="5"/>
      <c r="B672" s="6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2.75" customHeight="1" x14ac:dyDescent="0.2">
      <c r="A673" s="5"/>
      <c r="B673" s="6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2.75" customHeight="1" x14ac:dyDescent="0.2">
      <c r="A674" s="5"/>
      <c r="B674" s="6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2.75" customHeight="1" x14ac:dyDescent="0.2">
      <c r="A675" s="5"/>
      <c r="B675" s="6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2.75" customHeight="1" x14ac:dyDescent="0.2">
      <c r="A676" s="5"/>
      <c r="B676" s="6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2.75" customHeight="1" x14ac:dyDescent="0.2">
      <c r="A677" s="5"/>
      <c r="B677" s="6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2.75" customHeight="1" x14ac:dyDescent="0.2">
      <c r="A678" s="5"/>
      <c r="B678" s="6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2.75" customHeight="1" x14ac:dyDescent="0.2">
      <c r="A679" s="5"/>
      <c r="B679" s="6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2.75" customHeight="1" x14ac:dyDescent="0.2">
      <c r="A680" s="5"/>
      <c r="B680" s="6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2.75" customHeight="1" x14ac:dyDescent="0.2">
      <c r="A681" s="5"/>
      <c r="B681" s="6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2.75" customHeight="1" x14ac:dyDescent="0.2">
      <c r="A682" s="5"/>
      <c r="B682" s="6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2.75" customHeight="1" x14ac:dyDescent="0.2">
      <c r="A683" s="5"/>
      <c r="B683" s="6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2.75" customHeight="1" x14ac:dyDescent="0.2">
      <c r="A684" s="5"/>
      <c r="B684" s="6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2.75" customHeight="1" x14ac:dyDescent="0.2">
      <c r="A685" s="5"/>
      <c r="B685" s="6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2.75" customHeight="1" x14ac:dyDescent="0.2">
      <c r="A686" s="5"/>
      <c r="B686" s="6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2.75" customHeight="1" x14ac:dyDescent="0.2">
      <c r="A687" s="5"/>
      <c r="B687" s="6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2.75" customHeight="1" x14ac:dyDescent="0.2">
      <c r="A688" s="5"/>
      <c r="B688" s="6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2.75" customHeight="1" x14ac:dyDescent="0.2">
      <c r="A689" s="5"/>
      <c r="B689" s="6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2.75" customHeight="1" x14ac:dyDescent="0.2">
      <c r="A690" s="5"/>
      <c r="B690" s="6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2.75" customHeight="1" x14ac:dyDescent="0.2">
      <c r="A691" s="5"/>
      <c r="B691" s="6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2.75" customHeight="1" x14ac:dyDescent="0.2">
      <c r="A692" s="5"/>
      <c r="B692" s="6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2.75" customHeight="1" x14ac:dyDescent="0.2">
      <c r="A693" s="5"/>
      <c r="B693" s="6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2.75" customHeight="1" x14ac:dyDescent="0.2">
      <c r="A694" s="5"/>
      <c r="B694" s="6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2.75" customHeight="1" x14ac:dyDescent="0.2">
      <c r="A695" s="5"/>
      <c r="B695" s="6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2.75" customHeight="1" x14ac:dyDescent="0.2">
      <c r="A696" s="5"/>
      <c r="B696" s="6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2.75" customHeight="1" x14ac:dyDescent="0.2">
      <c r="A697" s="5"/>
      <c r="B697" s="6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2.75" customHeight="1" x14ac:dyDescent="0.2">
      <c r="A698" s="5"/>
      <c r="B698" s="6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2.75" customHeight="1" x14ac:dyDescent="0.2">
      <c r="A699" s="5"/>
      <c r="B699" s="6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2.75" customHeight="1" x14ac:dyDescent="0.2">
      <c r="A700" s="5"/>
      <c r="B700" s="6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2.75" customHeight="1" x14ac:dyDescent="0.2">
      <c r="A701" s="5"/>
      <c r="B701" s="6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2.75" customHeight="1" x14ac:dyDescent="0.2">
      <c r="A702" s="5"/>
      <c r="B702" s="6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2.75" customHeight="1" x14ac:dyDescent="0.2">
      <c r="A703" s="5"/>
      <c r="B703" s="6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2.75" customHeight="1" x14ac:dyDescent="0.2">
      <c r="A704" s="5"/>
      <c r="B704" s="6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2.75" customHeight="1" x14ac:dyDescent="0.2">
      <c r="A705" s="5"/>
      <c r="B705" s="6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2.75" customHeight="1" x14ac:dyDescent="0.2">
      <c r="A706" s="5"/>
      <c r="B706" s="6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2.75" customHeight="1" x14ac:dyDescent="0.2">
      <c r="A707" s="5"/>
      <c r="B707" s="6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2.75" customHeight="1" x14ac:dyDescent="0.2">
      <c r="A708" s="5"/>
      <c r="B708" s="6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2.75" customHeight="1" x14ac:dyDescent="0.2">
      <c r="A709" s="5"/>
      <c r="B709" s="6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2.75" customHeight="1" x14ac:dyDescent="0.2">
      <c r="A710" s="5"/>
      <c r="B710" s="6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2.75" customHeight="1" x14ac:dyDescent="0.2">
      <c r="A711" s="5"/>
      <c r="B711" s="6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2.75" customHeight="1" x14ac:dyDescent="0.2">
      <c r="A712" s="5"/>
      <c r="B712" s="6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2.75" customHeight="1" x14ac:dyDescent="0.2">
      <c r="A713" s="5"/>
      <c r="B713" s="6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2.75" customHeight="1" x14ac:dyDescent="0.2">
      <c r="A714" s="5"/>
      <c r="B714" s="6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2.75" customHeight="1" x14ac:dyDescent="0.2">
      <c r="A715" s="5"/>
      <c r="B715" s="6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2.75" customHeight="1" x14ac:dyDescent="0.2">
      <c r="A716" s="5"/>
      <c r="B716" s="6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2.75" customHeight="1" x14ac:dyDescent="0.2">
      <c r="A717" s="5"/>
      <c r="B717" s="6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2.75" customHeight="1" x14ac:dyDescent="0.2">
      <c r="A718" s="5"/>
      <c r="B718" s="6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2.75" customHeight="1" x14ac:dyDescent="0.2">
      <c r="A719" s="5"/>
      <c r="B719" s="6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2.75" customHeight="1" x14ac:dyDescent="0.2">
      <c r="A720" s="5"/>
      <c r="B720" s="6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2.75" customHeight="1" x14ac:dyDescent="0.2">
      <c r="A721" s="5"/>
      <c r="B721" s="6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2.75" customHeight="1" x14ac:dyDescent="0.2">
      <c r="A722" s="5"/>
      <c r="B722" s="6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2.75" customHeight="1" x14ac:dyDescent="0.2">
      <c r="A723" s="5"/>
      <c r="B723" s="6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2.75" x14ac:dyDescent="0.2">
      <c r="A724" s="5"/>
      <c r="B724" s="6"/>
      <c r="C724" s="1"/>
      <c r="D724" s="1"/>
      <c r="E724" s="1"/>
      <c r="F724" s="1"/>
      <c r="G724" s="1"/>
      <c r="H724" s="1"/>
      <c r="I724" s="1"/>
      <c r="J724" s="1"/>
      <c r="K724" s="1"/>
    </row>
    <row r="725" spans="1:14" ht="12.75" x14ac:dyDescent="0.2">
      <c r="A725" s="5"/>
      <c r="B725" s="6"/>
      <c r="C725" s="1"/>
      <c r="D725" s="1"/>
      <c r="E725" s="1"/>
      <c r="F725" s="1"/>
      <c r="G725" s="1"/>
      <c r="H725" s="1"/>
      <c r="I725" s="1"/>
      <c r="J725" s="1"/>
      <c r="K725" s="1"/>
    </row>
    <row r="726" spans="1:14" ht="12.75" x14ac:dyDescent="0.2">
      <c r="A726" s="5"/>
      <c r="B726" s="6"/>
      <c r="C726" s="1"/>
      <c r="D726" s="1"/>
      <c r="E726" s="1"/>
      <c r="F726" s="1"/>
      <c r="G726" s="1"/>
      <c r="H726" s="1"/>
      <c r="I726" s="1"/>
      <c r="J726" s="1"/>
      <c r="K726" s="1"/>
    </row>
    <row r="727" spans="1:14" ht="12.75" x14ac:dyDescent="0.2">
      <c r="A727" s="5"/>
      <c r="B727" s="6"/>
      <c r="C727" s="1"/>
      <c r="D727" s="1"/>
      <c r="E727" s="1"/>
      <c r="F727" s="1"/>
      <c r="G727" s="1"/>
      <c r="H727" s="1"/>
      <c r="I727" s="1"/>
      <c r="J727" s="1"/>
      <c r="K727" s="1"/>
    </row>
    <row r="728" spans="1:14" ht="12.75" x14ac:dyDescent="0.2">
      <c r="A728" s="5"/>
      <c r="B728" s="6"/>
      <c r="C728" s="1"/>
      <c r="D728" s="1"/>
      <c r="E728" s="1"/>
      <c r="F728" s="1"/>
      <c r="G728" s="1"/>
      <c r="H728" s="1"/>
      <c r="I728" s="1"/>
      <c r="J728" s="1"/>
      <c r="K728" s="1"/>
    </row>
    <row r="729" spans="1:14" ht="12.75" x14ac:dyDescent="0.2">
      <c r="A729" s="5"/>
      <c r="B729" s="6"/>
      <c r="C729" s="1"/>
      <c r="D729" s="1"/>
      <c r="E729" s="1"/>
      <c r="F729" s="1"/>
      <c r="G729" s="1"/>
      <c r="H729" s="1"/>
      <c r="I729" s="1"/>
      <c r="J729" s="1"/>
      <c r="K729" s="1"/>
    </row>
    <row r="730" spans="1:14" ht="12.75" x14ac:dyDescent="0.2">
      <c r="A730" s="8"/>
      <c r="B730" s="9"/>
    </row>
    <row r="731" spans="1:14" ht="12.75" x14ac:dyDescent="0.2">
      <c r="A731" s="8"/>
      <c r="B731" s="9"/>
    </row>
    <row r="732" spans="1:14" ht="12.75" x14ac:dyDescent="0.2">
      <c r="A732" s="8"/>
      <c r="B732" s="9"/>
    </row>
    <row r="733" spans="1:14" ht="12.75" x14ac:dyDescent="0.2">
      <c r="A733" s="8"/>
      <c r="B733" s="9"/>
    </row>
    <row r="734" spans="1:14" ht="12.75" x14ac:dyDescent="0.2">
      <c r="A734" s="8"/>
      <c r="B734" s="9"/>
    </row>
    <row r="735" spans="1:14" ht="12.75" x14ac:dyDescent="0.2">
      <c r="A735" s="8"/>
      <c r="B735" s="9"/>
    </row>
    <row r="736" spans="1:14" ht="12.75" x14ac:dyDescent="0.2">
      <c r="A736" s="8"/>
      <c r="B736" s="9"/>
    </row>
    <row r="737" spans="1:2" ht="12.75" x14ac:dyDescent="0.2">
      <c r="A737" s="8"/>
      <c r="B737" s="9"/>
    </row>
    <row r="738" spans="1:2" ht="12.75" x14ac:dyDescent="0.2">
      <c r="A738" s="8"/>
      <c r="B738" s="9"/>
    </row>
    <row r="739" spans="1:2" ht="12.75" x14ac:dyDescent="0.2">
      <c r="A739" s="8"/>
      <c r="B739" s="9"/>
    </row>
    <row r="740" spans="1:2" ht="12.75" x14ac:dyDescent="0.2">
      <c r="A740" s="8"/>
      <c r="B740" s="9"/>
    </row>
    <row r="741" spans="1:2" ht="12.75" x14ac:dyDescent="0.2">
      <c r="A741" s="8"/>
      <c r="B741" s="9"/>
    </row>
    <row r="742" spans="1:2" ht="12.75" x14ac:dyDescent="0.2">
      <c r="A742" s="8"/>
      <c r="B742" s="9"/>
    </row>
    <row r="743" spans="1:2" ht="12.75" x14ac:dyDescent="0.2">
      <c r="A743" s="8"/>
      <c r="B743" s="9"/>
    </row>
    <row r="744" spans="1:2" ht="12.75" x14ac:dyDescent="0.2">
      <c r="A744" s="8"/>
      <c r="B744" s="9"/>
    </row>
    <row r="745" spans="1:2" ht="12.75" x14ac:dyDescent="0.2">
      <c r="A745" s="8"/>
      <c r="B745" s="9"/>
    </row>
    <row r="746" spans="1:2" ht="12.75" x14ac:dyDescent="0.2">
      <c r="A746" s="8"/>
      <c r="B746" s="9"/>
    </row>
    <row r="747" spans="1:2" ht="12.75" x14ac:dyDescent="0.2">
      <c r="A747" s="8"/>
      <c r="B747" s="9"/>
    </row>
    <row r="748" spans="1:2" ht="12.75" x14ac:dyDescent="0.2">
      <c r="A748" s="8"/>
      <c r="B748" s="9"/>
    </row>
    <row r="749" spans="1:2" ht="12.75" x14ac:dyDescent="0.2">
      <c r="A749" s="8"/>
      <c r="B749" s="9"/>
    </row>
    <row r="750" spans="1:2" ht="12.75" x14ac:dyDescent="0.2">
      <c r="A750" s="8"/>
      <c r="B750" s="9"/>
    </row>
    <row r="751" spans="1:2" ht="12.75" x14ac:dyDescent="0.2">
      <c r="A751" s="8"/>
      <c r="B751" s="9"/>
    </row>
    <row r="752" spans="1:2" ht="12.75" x14ac:dyDescent="0.2">
      <c r="A752" s="8"/>
      <c r="B752" s="9"/>
    </row>
    <row r="753" spans="1:2" ht="12.75" x14ac:dyDescent="0.2">
      <c r="A753" s="8"/>
      <c r="B753" s="9"/>
    </row>
    <row r="754" spans="1:2" ht="12.75" x14ac:dyDescent="0.2">
      <c r="A754" s="8"/>
      <c r="B754" s="9"/>
    </row>
    <row r="755" spans="1:2" ht="12.75" x14ac:dyDescent="0.2">
      <c r="A755" s="8"/>
      <c r="B755" s="9"/>
    </row>
    <row r="756" spans="1:2" ht="12.75" x14ac:dyDescent="0.2">
      <c r="A756" s="8"/>
      <c r="B756" s="9"/>
    </row>
    <row r="757" spans="1:2" ht="12.75" x14ac:dyDescent="0.2">
      <c r="A757" s="8"/>
      <c r="B757" s="9"/>
    </row>
    <row r="758" spans="1:2" ht="12.75" x14ac:dyDescent="0.2">
      <c r="A758" s="8"/>
      <c r="B758" s="9"/>
    </row>
    <row r="759" spans="1:2" ht="12.75" x14ac:dyDescent="0.2">
      <c r="A759" s="8"/>
      <c r="B759" s="9"/>
    </row>
    <row r="760" spans="1:2" ht="12.75" x14ac:dyDescent="0.2">
      <c r="A760" s="8"/>
      <c r="B760" s="9"/>
    </row>
    <row r="761" spans="1:2" ht="12.75" x14ac:dyDescent="0.2">
      <c r="A761" s="8"/>
      <c r="B761" s="9"/>
    </row>
    <row r="762" spans="1:2" ht="12.75" x14ac:dyDescent="0.2">
      <c r="A762" s="8"/>
      <c r="B762" s="9"/>
    </row>
    <row r="763" spans="1:2" ht="12.75" x14ac:dyDescent="0.2">
      <c r="A763" s="8"/>
      <c r="B763" s="9"/>
    </row>
    <row r="764" spans="1:2" ht="12.75" x14ac:dyDescent="0.2">
      <c r="A764" s="8"/>
      <c r="B764" s="9"/>
    </row>
    <row r="765" spans="1:2" ht="12.75" x14ac:dyDescent="0.2">
      <c r="A765" s="8"/>
      <c r="B765" s="9"/>
    </row>
    <row r="766" spans="1:2" ht="12.75" x14ac:dyDescent="0.2">
      <c r="A766" s="8"/>
      <c r="B766" s="9"/>
    </row>
    <row r="767" spans="1:2" ht="12.75" x14ac:dyDescent="0.2">
      <c r="A767" s="8"/>
      <c r="B767" s="9"/>
    </row>
    <row r="768" spans="1:2" ht="12.75" x14ac:dyDescent="0.2">
      <c r="A768" s="8"/>
      <c r="B768" s="9"/>
    </row>
    <row r="769" spans="1:2" ht="12.75" x14ac:dyDescent="0.2">
      <c r="A769" s="8"/>
      <c r="B769" s="9"/>
    </row>
    <row r="770" spans="1:2" ht="12.75" x14ac:dyDescent="0.2">
      <c r="A770" s="8"/>
      <c r="B770" s="9"/>
    </row>
    <row r="771" spans="1:2" ht="12.75" x14ac:dyDescent="0.2">
      <c r="A771" s="8"/>
      <c r="B771" s="9"/>
    </row>
    <row r="772" spans="1:2" ht="12.75" x14ac:dyDescent="0.2">
      <c r="A772" s="8"/>
      <c r="B772" s="9"/>
    </row>
    <row r="773" spans="1:2" ht="12.75" x14ac:dyDescent="0.2">
      <c r="A773" s="8"/>
      <c r="B773" s="9"/>
    </row>
    <row r="774" spans="1:2" ht="12.75" x14ac:dyDescent="0.2">
      <c r="A774" s="8"/>
      <c r="B774" s="9"/>
    </row>
    <row r="775" spans="1:2" ht="12.75" x14ac:dyDescent="0.2">
      <c r="A775" s="8"/>
      <c r="B775" s="9"/>
    </row>
    <row r="776" spans="1:2" ht="12.75" x14ac:dyDescent="0.2">
      <c r="A776" s="8"/>
      <c r="B776" s="9"/>
    </row>
    <row r="777" spans="1:2" ht="12.75" x14ac:dyDescent="0.2">
      <c r="A777" s="8"/>
      <c r="B777" s="9"/>
    </row>
    <row r="778" spans="1:2" ht="12.75" x14ac:dyDescent="0.2">
      <c r="A778" s="8"/>
      <c r="B778" s="9"/>
    </row>
    <row r="779" spans="1:2" ht="12.75" x14ac:dyDescent="0.2">
      <c r="A779" s="8"/>
      <c r="B779" s="9"/>
    </row>
    <row r="780" spans="1:2" ht="12.75" x14ac:dyDescent="0.2">
      <c r="A780" s="8"/>
      <c r="B780" s="9"/>
    </row>
    <row r="781" spans="1:2" ht="12.75" x14ac:dyDescent="0.2">
      <c r="A781" s="8"/>
      <c r="B781" s="9"/>
    </row>
    <row r="782" spans="1:2" ht="12.75" x14ac:dyDescent="0.2">
      <c r="A782" s="8"/>
      <c r="B782" s="9"/>
    </row>
    <row r="783" spans="1:2" ht="12.75" x14ac:dyDescent="0.2">
      <c r="A783" s="8"/>
      <c r="B783" s="9"/>
    </row>
    <row r="784" spans="1:2" ht="12.75" x14ac:dyDescent="0.2">
      <c r="A784" s="8"/>
      <c r="B784" s="9"/>
    </row>
    <row r="785" spans="1:2" ht="12.75" x14ac:dyDescent="0.2">
      <c r="A785" s="8"/>
      <c r="B785" s="9"/>
    </row>
    <row r="786" spans="1:2" ht="12.75" x14ac:dyDescent="0.2">
      <c r="A786" s="8"/>
      <c r="B786" s="9"/>
    </row>
    <row r="787" spans="1:2" ht="12.75" x14ac:dyDescent="0.2">
      <c r="A787" s="8"/>
      <c r="B787" s="9"/>
    </row>
    <row r="788" spans="1:2" ht="12.75" x14ac:dyDescent="0.2">
      <c r="A788" s="8"/>
      <c r="B788" s="9"/>
    </row>
    <row r="789" spans="1:2" ht="12.75" x14ac:dyDescent="0.2">
      <c r="A789" s="8"/>
      <c r="B789" s="9"/>
    </row>
    <row r="790" spans="1:2" ht="12.75" x14ac:dyDescent="0.2">
      <c r="A790" s="8"/>
      <c r="B790" s="9"/>
    </row>
    <row r="791" spans="1:2" ht="12.75" x14ac:dyDescent="0.2">
      <c r="A791" s="8"/>
      <c r="B791" s="9"/>
    </row>
    <row r="792" spans="1:2" ht="12.75" x14ac:dyDescent="0.2">
      <c r="A792" s="8"/>
      <c r="B792" s="9"/>
    </row>
    <row r="793" spans="1:2" ht="12.75" x14ac:dyDescent="0.2">
      <c r="A793" s="8"/>
      <c r="B793" s="9"/>
    </row>
    <row r="794" spans="1:2" ht="12.75" x14ac:dyDescent="0.2">
      <c r="A794" s="8"/>
      <c r="B794" s="9"/>
    </row>
    <row r="795" spans="1:2" ht="12.75" x14ac:dyDescent="0.2">
      <c r="A795" s="8"/>
      <c r="B795" s="9"/>
    </row>
    <row r="796" spans="1:2" ht="12.75" x14ac:dyDescent="0.2">
      <c r="A796" s="8"/>
      <c r="B796" s="9"/>
    </row>
    <row r="797" spans="1:2" ht="12.75" x14ac:dyDescent="0.2">
      <c r="A797" s="8"/>
      <c r="B797" s="9"/>
    </row>
    <row r="798" spans="1:2" ht="12.75" x14ac:dyDescent="0.2">
      <c r="A798" s="8"/>
      <c r="B798" s="9"/>
    </row>
    <row r="799" spans="1:2" ht="12.75" x14ac:dyDescent="0.2">
      <c r="A799" s="8"/>
      <c r="B799" s="9"/>
    </row>
    <row r="800" spans="1:2" ht="12.75" x14ac:dyDescent="0.2">
      <c r="A800" s="8"/>
      <c r="B800" s="9"/>
    </row>
    <row r="801" spans="1:2" ht="12.75" x14ac:dyDescent="0.2">
      <c r="A801" s="8"/>
      <c r="B801" s="9"/>
    </row>
    <row r="802" spans="1:2" ht="12.75" x14ac:dyDescent="0.2">
      <c r="A802" s="8"/>
      <c r="B802" s="9"/>
    </row>
    <row r="803" spans="1:2" ht="12.75" x14ac:dyDescent="0.2">
      <c r="A803" s="8"/>
      <c r="B803" s="9"/>
    </row>
    <row r="804" spans="1:2" ht="12.75" x14ac:dyDescent="0.2">
      <c r="A804" s="8"/>
      <c r="B804" s="9"/>
    </row>
    <row r="805" spans="1:2" ht="12.75" x14ac:dyDescent="0.2">
      <c r="A805" s="8"/>
      <c r="B805" s="9"/>
    </row>
    <row r="806" spans="1:2" ht="12.75" x14ac:dyDescent="0.2">
      <c r="A806" s="8"/>
      <c r="B806" s="9"/>
    </row>
    <row r="807" spans="1:2" ht="12.75" x14ac:dyDescent="0.2">
      <c r="A807" s="8"/>
      <c r="B807" s="9"/>
    </row>
    <row r="808" spans="1:2" ht="12.75" x14ac:dyDescent="0.2">
      <c r="A808" s="8"/>
      <c r="B808" s="9"/>
    </row>
    <row r="809" spans="1:2" ht="12.75" x14ac:dyDescent="0.2">
      <c r="A809" s="8"/>
      <c r="B809" s="9"/>
    </row>
    <row r="810" spans="1:2" ht="12.75" x14ac:dyDescent="0.2">
      <c r="A810" s="8"/>
      <c r="B810" s="9"/>
    </row>
    <row r="811" spans="1:2" ht="12.75" x14ac:dyDescent="0.2">
      <c r="A811" s="8"/>
      <c r="B811" s="9"/>
    </row>
    <row r="812" spans="1:2" ht="12.75" x14ac:dyDescent="0.2">
      <c r="A812" s="8"/>
      <c r="B812" s="9"/>
    </row>
    <row r="813" spans="1:2" ht="12.75" x14ac:dyDescent="0.2">
      <c r="A813" s="8"/>
      <c r="B813" s="9"/>
    </row>
    <row r="814" spans="1:2" ht="12.75" x14ac:dyDescent="0.2">
      <c r="A814" s="8"/>
      <c r="B814" s="9"/>
    </row>
    <row r="815" spans="1:2" ht="12.75" x14ac:dyDescent="0.2">
      <c r="A815" s="8"/>
      <c r="B815" s="9"/>
    </row>
    <row r="816" spans="1:2" ht="12.75" x14ac:dyDescent="0.2">
      <c r="A816" s="8"/>
      <c r="B816" s="9"/>
    </row>
    <row r="817" spans="1:2" ht="12.75" x14ac:dyDescent="0.2">
      <c r="A817" s="8"/>
      <c r="B817" s="9"/>
    </row>
    <row r="818" spans="1:2" ht="12.75" x14ac:dyDescent="0.2">
      <c r="A818" s="8"/>
      <c r="B818" s="9"/>
    </row>
    <row r="819" spans="1:2" ht="12.75" x14ac:dyDescent="0.2">
      <c r="A819" s="8"/>
      <c r="B819" s="9"/>
    </row>
    <row r="820" spans="1:2" ht="12.75" x14ac:dyDescent="0.2">
      <c r="A820" s="8"/>
      <c r="B820" s="9"/>
    </row>
    <row r="821" spans="1:2" ht="12.75" x14ac:dyDescent="0.2">
      <c r="A821" s="8"/>
      <c r="B821" s="9"/>
    </row>
    <row r="822" spans="1:2" ht="12.75" x14ac:dyDescent="0.2">
      <c r="A822" s="8"/>
      <c r="B822" s="9"/>
    </row>
    <row r="823" spans="1:2" ht="12.75" x14ac:dyDescent="0.2">
      <c r="A823" s="8"/>
      <c r="B823" s="9"/>
    </row>
    <row r="824" spans="1:2" ht="12.75" x14ac:dyDescent="0.2">
      <c r="A824" s="8"/>
      <c r="B824" s="9"/>
    </row>
    <row r="825" spans="1:2" ht="12.75" x14ac:dyDescent="0.2">
      <c r="A825" s="8"/>
      <c r="B825" s="9"/>
    </row>
    <row r="826" spans="1:2" ht="12.75" x14ac:dyDescent="0.2">
      <c r="A826" s="8"/>
      <c r="B826" s="9"/>
    </row>
    <row r="827" spans="1:2" ht="12.75" x14ac:dyDescent="0.2">
      <c r="A827" s="8"/>
      <c r="B827" s="9"/>
    </row>
    <row r="828" spans="1:2" ht="12.75" x14ac:dyDescent="0.2">
      <c r="A828" s="8"/>
      <c r="B828" s="9"/>
    </row>
    <row r="829" spans="1:2" ht="12.75" x14ac:dyDescent="0.2">
      <c r="A829" s="8"/>
      <c r="B829" s="9"/>
    </row>
    <row r="830" spans="1:2" ht="12.75" x14ac:dyDescent="0.2">
      <c r="A830" s="8"/>
      <c r="B830" s="9"/>
    </row>
    <row r="831" spans="1:2" ht="12.75" x14ac:dyDescent="0.2">
      <c r="A831" s="8"/>
      <c r="B831" s="9"/>
    </row>
    <row r="832" spans="1:2" ht="12.75" x14ac:dyDescent="0.2">
      <c r="A832" s="8"/>
      <c r="B832" s="9"/>
    </row>
    <row r="833" spans="1:2" ht="12.75" x14ac:dyDescent="0.2">
      <c r="A833" s="8"/>
      <c r="B833" s="9"/>
    </row>
    <row r="834" spans="1:2" ht="12.75" x14ac:dyDescent="0.2">
      <c r="A834" s="8"/>
      <c r="B834" s="9"/>
    </row>
    <row r="835" spans="1:2" ht="12.75" x14ac:dyDescent="0.2">
      <c r="A835" s="8"/>
      <c r="B835" s="9"/>
    </row>
    <row r="836" spans="1:2" ht="12.75" x14ac:dyDescent="0.2">
      <c r="A836" s="8"/>
      <c r="B836" s="9"/>
    </row>
    <row r="837" spans="1:2" ht="12.75" x14ac:dyDescent="0.2">
      <c r="A837" s="8"/>
      <c r="B837" s="9"/>
    </row>
    <row r="838" spans="1:2" ht="12.75" x14ac:dyDescent="0.2">
      <c r="A838" s="8"/>
      <c r="B838" s="9"/>
    </row>
    <row r="839" spans="1:2" ht="12.75" x14ac:dyDescent="0.2">
      <c r="A839" s="8"/>
      <c r="B839" s="9"/>
    </row>
    <row r="840" spans="1:2" ht="12.75" x14ac:dyDescent="0.2">
      <c r="A840" s="8"/>
      <c r="B840" s="9"/>
    </row>
    <row r="841" spans="1:2" ht="12.75" x14ac:dyDescent="0.2">
      <c r="A841" s="8"/>
      <c r="B841" s="9"/>
    </row>
    <row r="842" spans="1:2" ht="12.75" x14ac:dyDescent="0.2">
      <c r="A842" s="8"/>
      <c r="B842" s="9"/>
    </row>
    <row r="843" spans="1:2" ht="12.75" x14ac:dyDescent="0.2">
      <c r="A843" s="8"/>
      <c r="B843" s="9"/>
    </row>
    <row r="844" spans="1:2" ht="12.75" x14ac:dyDescent="0.2">
      <c r="A844" s="8"/>
      <c r="B844" s="9"/>
    </row>
    <row r="845" spans="1:2" ht="15" customHeight="1" x14ac:dyDescent="0.2">
      <c r="A845" s="8"/>
      <c r="B845" s="9"/>
    </row>
    <row r="846" spans="1:2" ht="15" customHeight="1" x14ac:dyDescent="0.2">
      <c r="A846" s="8"/>
      <c r="B846" s="9"/>
    </row>
    <row r="847" spans="1:2" ht="15" customHeight="1" x14ac:dyDescent="0.2">
      <c r="A847" s="8"/>
      <c r="B847" s="9"/>
    </row>
    <row r="848" spans="1:2" ht="15" customHeight="1" x14ac:dyDescent="0.2">
      <c r="A848" s="8"/>
      <c r="B848" s="9"/>
    </row>
    <row r="849" spans="1:2" ht="15" customHeight="1" x14ac:dyDescent="0.2">
      <c r="A849" s="8"/>
      <c r="B849" s="9"/>
    </row>
    <row r="850" spans="1:2" ht="15" customHeight="1" x14ac:dyDescent="0.2">
      <c r="A850" s="8"/>
      <c r="B850" s="9"/>
    </row>
  </sheetData>
  <sheetProtection algorithmName="SHA-512" hashValue="gCmFYKNUVMezfDG5iWgfcUGkFQJlTaD2cQ8ufvdYzo4qlnULB3HLE9FeC+lRaBLJVuDlfiVIX6dS5+gP9KB/mA==" saltValue="s5qYjzBkYWYwpzYo2wN3/w==" spinCount="100000" sheet="1" objects="1" scenarios="1" selectLockedCells="1"/>
  <mergeCells count="9">
    <mergeCell ref="A65:K66"/>
    <mergeCell ref="A63:K63"/>
    <mergeCell ref="A64:K64"/>
    <mergeCell ref="A1:K1"/>
    <mergeCell ref="I58:J58"/>
    <mergeCell ref="I59:J59"/>
    <mergeCell ref="I60:J60"/>
    <mergeCell ref="I61:J61"/>
    <mergeCell ref="I62:J62"/>
  </mergeCells>
  <conditionalFormatting sqref="A23:E23 A28:E28 A33:E45">
    <cfRule type="expression" dxfId="189" priority="1537" stopIfTrue="1">
      <formula>AND($B23=0,$C23=0)</formula>
    </cfRule>
  </conditionalFormatting>
  <conditionalFormatting sqref="A23:E23">
    <cfRule type="expression" dxfId="188" priority="1538">
      <formula>AND($N23=0,$B23=0)</formula>
    </cfRule>
  </conditionalFormatting>
  <conditionalFormatting sqref="A23:E23">
    <cfRule type="expression" dxfId="187" priority="1539">
      <formula>AND($N23=1,$B23=0)</formula>
    </cfRule>
  </conditionalFormatting>
  <conditionalFormatting sqref="A23:E23">
    <cfRule type="expression" dxfId="186" priority="1540">
      <formula>AND($N23=2,$B23=0)</formula>
    </cfRule>
  </conditionalFormatting>
  <conditionalFormatting sqref="A23:E23">
    <cfRule type="expression" dxfId="185" priority="1541">
      <formula>AND($N23=3,$B23=0)</formula>
    </cfRule>
  </conditionalFormatting>
  <conditionalFormatting sqref="A23:E23">
    <cfRule type="expression" dxfId="184" priority="1542">
      <formula>AND($N23=4,$B23=0)</formula>
    </cfRule>
  </conditionalFormatting>
  <conditionalFormatting sqref="A28:E28">
    <cfRule type="expression" dxfId="183" priority="1543">
      <formula>AND($N24=0,$B28=0)</formula>
    </cfRule>
  </conditionalFormatting>
  <conditionalFormatting sqref="A28:E28">
    <cfRule type="expression" dxfId="182" priority="1544">
      <formula>AND($N24=1,$B28=0)</formula>
    </cfRule>
  </conditionalFormatting>
  <conditionalFormatting sqref="A28:E28">
    <cfRule type="expression" dxfId="181" priority="1545">
      <formula>AND($N24=2,$B28=0)</formula>
    </cfRule>
  </conditionalFormatting>
  <conditionalFormatting sqref="A28:E28">
    <cfRule type="expression" dxfId="180" priority="1546">
      <formula>AND($N24=3,$B28=0)</formula>
    </cfRule>
  </conditionalFormatting>
  <conditionalFormatting sqref="A28:E28">
    <cfRule type="expression" dxfId="179" priority="1547">
      <formula>AND($N24=4,$B28=0)</formula>
    </cfRule>
  </conditionalFormatting>
  <conditionalFormatting sqref="H11 H13 H17 H23 H28 H21">
    <cfRule type="expression" dxfId="178" priority="1515" stopIfTrue="1">
      <formula>AND($B11=0,$C11=0)</formula>
    </cfRule>
  </conditionalFormatting>
  <conditionalFormatting sqref="H11 H13 H17 H23 H28 H21">
    <cfRule type="expression" dxfId="177" priority="1516">
      <formula>AND($N11=0,$B11=0)</formula>
    </cfRule>
  </conditionalFormatting>
  <conditionalFormatting sqref="H11 H13 H17 H23 H28 H21">
    <cfRule type="expression" dxfId="176" priority="1517">
      <formula>AND($N11=1,$B11=0)</formula>
    </cfRule>
  </conditionalFormatting>
  <conditionalFormatting sqref="H11 H13 H17 H23 H28 H21">
    <cfRule type="expression" dxfId="175" priority="1518">
      <formula>AND($N11=2,$B11=0)</formula>
    </cfRule>
  </conditionalFormatting>
  <conditionalFormatting sqref="H11 H13 H17 H23 H28 H21">
    <cfRule type="expression" dxfId="174" priority="1519">
      <formula>AND($N11=3,$B11=0)</formula>
    </cfRule>
  </conditionalFormatting>
  <conditionalFormatting sqref="H11 H13 H17 H23 H28 H21">
    <cfRule type="expression" dxfId="173" priority="1520">
      <formula>AND($N11=4,$B11=0)</formula>
    </cfRule>
  </conditionalFormatting>
  <conditionalFormatting sqref="A46:E46">
    <cfRule type="expression" dxfId="172" priority="1492" stopIfTrue="1">
      <formula>AND($B46=0,$C46=0)</formula>
    </cfRule>
  </conditionalFormatting>
  <conditionalFormatting sqref="A46:E46">
    <cfRule type="expression" dxfId="171" priority="1493">
      <formula>AND($N46=0,$B46=0)</formula>
    </cfRule>
  </conditionalFormatting>
  <conditionalFormatting sqref="A46:E46">
    <cfRule type="expression" dxfId="170" priority="1494">
      <formula>AND($N46=1,$B46=0)</formula>
    </cfRule>
  </conditionalFormatting>
  <conditionalFormatting sqref="A46:E46">
    <cfRule type="expression" dxfId="169" priority="1495">
      <formula>AND($N46=2,$B46=0)</formula>
    </cfRule>
  </conditionalFormatting>
  <conditionalFormatting sqref="A46:E46">
    <cfRule type="expression" dxfId="168" priority="1496">
      <formula>AND($N46=3,$B46=0)</formula>
    </cfRule>
  </conditionalFormatting>
  <conditionalFormatting sqref="A46:E46">
    <cfRule type="expression" dxfId="167" priority="1497">
      <formula>AND($N46=4,$B46=0)</formula>
    </cfRule>
  </conditionalFormatting>
  <conditionalFormatting sqref="H46 H50 H53">
    <cfRule type="expression" dxfId="166" priority="1486" stopIfTrue="1">
      <formula>AND($B46=0,$C46=0)</formula>
    </cfRule>
  </conditionalFormatting>
  <conditionalFormatting sqref="H46 H50 H53">
    <cfRule type="expression" dxfId="165" priority="1487">
      <formula>AND($N46=0,$B46=0)</formula>
    </cfRule>
  </conditionalFormatting>
  <conditionalFormatting sqref="H46 H50 H53">
    <cfRule type="expression" dxfId="164" priority="1488">
      <formula>AND($N46=1,$B46=0)</formula>
    </cfRule>
  </conditionalFormatting>
  <conditionalFormatting sqref="H46 H50 H53">
    <cfRule type="expression" dxfId="163" priority="1489">
      <formula>AND($N46=2,$B46=0)</formula>
    </cfRule>
  </conditionalFormatting>
  <conditionalFormatting sqref="H46 H50 H53">
    <cfRule type="expression" dxfId="162" priority="1490">
      <formula>AND($N46=3,$B46=0)</formula>
    </cfRule>
  </conditionalFormatting>
  <conditionalFormatting sqref="H46 H50 H53">
    <cfRule type="expression" dxfId="161" priority="1491">
      <formula>AND($N46=4,$B46=0)</formula>
    </cfRule>
  </conditionalFormatting>
  <conditionalFormatting sqref="A57:E57">
    <cfRule type="expression" dxfId="160" priority="1469" stopIfTrue="1">
      <formula>AND($B57=0,$C57=0)</formula>
    </cfRule>
  </conditionalFormatting>
  <conditionalFormatting sqref="A57:E57">
    <cfRule type="expression" dxfId="159" priority="1481">
      <formula>AND(#REF!=0,$B57=0)</formula>
    </cfRule>
  </conditionalFormatting>
  <conditionalFormatting sqref="A57:E57">
    <cfRule type="expression" dxfId="158" priority="1482">
      <formula>AND(#REF!=1,$B57=0)</formula>
    </cfRule>
  </conditionalFormatting>
  <conditionalFormatting sqref="A57:E57">
    <cfRule type="expression" dxfId="157" priority="1483">
      <formula>AND(#REF!=2,$B57=0)</formula>
    </cfRule>
  </conditionalFormatting>
  <conditionalFormatting sqref="A57:E57">
    <cfRule type="expression" dxfId="156" priority="1484">
      <formula>AND(#REF!=3,$B57=0)</formula>
    </cfRule>
  </conditionalFormatting>
  <conditionalFormatting sqref="A57:E57">
    <cfRule type="expression" dxfId="155" priority="1485">
      <formula>AND(#REF!=4,$B57=0)</formula>
    </cfRule>
  </conditionalFormatting>
  <conditionalFormatting sqref="A55:E55">
    <cfRule type="expression" dxfId="154" priority="151" stopIfTrue="1">
      <formula>AND($B55=0,$C55=0)</formula>
    </cfRule>
  </conditionalFormatting>
  <conditionalFormatting sqref="A55:E55">
    <cfRule type="expression" dxfId="153" priority="152">
      <formula>AND(#REF!=0,$B55=0)</formula>
    </cfRule>
  </conditionalFormatting>
  <conditionalFormatting sqref="A55:E55">
    <cfRule type="expression" dxfId="152" priority="153">
      <formula>AND(#REF!=1,$B55=0)</formula>
    </cfRule>
  </conditionalFormatting>
  <conditionalFormatting sqref="A55:E55">
    <cfRule type="expression" dxfId="151" priority="154">
      <formula>AND(#REF!=2,$B55=0)</formula>
    </cfRule>
  </conditionalFormatting>
  <conditionalFormatting sqref="A55:E55">
    <cfRule type="expression" dxfId="150" priority="155">
      <formula>AND(#REF!=3,$B55=0)</formula>
    </cfRule>
  </conditionalFormatting>
  <conditionalFormatting sqref="A55:E55">
    <cfRule type="expression" dxfId="149" priority="156">
      <formula>AND(#REF!=4,$B55=0)</formula>
    </cfRule>
  </conditionalFormatting>
  <conditionalFormatting sqref="A54:E54">
    <cfRule type="expression" dxfId="148" priority="145" stopIfTrue="1">
      <formula>AND($B54=0,$C54=0)</formula>
    </cfRule>
  </conditionalFormatting>
  <conditionalFormatting sqref="A54:E54">
    <cfRule type="expression" dxfId="147" priority="146">
      <formula>AND(#REF!=0,$B54=0)</formula>
    </cfRule>
  </conditionalFormatting>
  <conditionalFormatting sqref="A54:E54">
    <cfRule type="expression" dxfId="146" priority="147">
      <formula>AND(#REF!=1,$B54=0)</formula>
    </cfRule>
  </conditionalFormatting>
  <conditionalFormatting sqref="A54:E54">
    <cfRule type="expression" dxfId="145" priority="148">
      <formula>AND(#REF!=2,$B54=0)</formula>
    </cfRule>
  </conditionalFormatting>
  <conditionalFormatting sqref="A54:E54">
    <cfRule type="expression" dxfId="144" priority="149">
      <formula>AND(#REF!=3,$B54=0)</formula>
    </cfRule>
  </conditionalFormatting>
  <conditionalFormatting sqref="A54:E54">
    <cfRule type="expression" dxfId="143" priority="150">
      <formula>AND(#REF!=4,$B54=0)</formula>
    </cfRule>
  </conditionalFormatting>
  <conditionalFormatting sqref="A51:E52">
    <cfRule type="expression" dxfId="142" priority="139" stopIfTrue="1">
      <formula>AND($B51=0,$C51=0)</formula>
    </cfRule>
  </conditionalFormatting>
  <conditionalFormatting sqref="A51:E52">
    <cfRule type="expression" dxfId="141" priority="140">
      <formula>AND(#REF!=0,$B51=0)</formula>
    </cfRule>
  </conditionalFormatting>
  <conditionalFormatting sqref="A51:E52">
    <cfRule type="expression" dxfId="140" priority="141">
      <formula>AND(#REF!=1,$B51=0)</formula>
    </cfRule>
  </conditionalFormatting>
  <conditionalFormatting sqref="A51:E52">
    <cfRule type="expression" dxfId="139" priority="142">
      <formula>AND(#REF!=2,$B51=0)</formula>
    </cfRule>
  </conditionalFormatting>
  <conditionalFormatting sqref="A51:E52">
    <cfRule type="expression" dxfId="138" priority="143">
      <formula>AND(#REF!=3,$B51=0)</formula>
    </cfRule>
  </conditionalFormatting>
  <conditionalFormatting sqref="A51:E52">
    <cfRule type="expression" dxfId="137" priority="144">
      <formula>AND(#REF!=4,$B51=0)</formula>
    </cfRule>
  </conditionalFormatting>
  <conditionalFormatting sqref="A49:E49">
    <cfRule type="expression" dxfId="136" priority="133" stopIfTrue="1">
      <formula>AND($B49=0,$C49=0)</formula>
    </cfRule>
  </conditionalFormatting>
  <conditionalFormatting sqref="A49:E49">
    <cfRule type="expression" dxfId="135" priority="134">
      <formula>AND(#REF!=0,$B49=0)</formula>
    </cfRule>
  </conditionalFormatting>
  <conditionalFormatting sqref="A49:E49">
    <cfRule type="expression" dxfId="134" priority="135">
      <formula>AND(#REF!=1,$B49=0)</formula>
    </cfRule>
  </conditionalFormatting>
  <conditionalFormatting sqref="A49:E49">
    <cfRule type="expression" dxfId="133" priority="136">
      <formula>AND(#REF!=2,$B49=0)</formula>
    </cfRule>
  </conditionalFormatting>
  <conditionalFormatting sqref="A49:E49">
    <cfRule type="expression" dxfId="132" priority="137">
      <formula>AND(#REF!=3,$B49=0)</formula>
    </cfRule>
  </conditionalFormatting>
  <conditionalFormatting sqref="A49:E49">
    <cfRule type="expression" dxfId="131" priority="138">
      <formula>AND(#REF!=4,$B49=0)</formula>
    </cfRule>
  </conditionalFormatting>
  <conditionalFormatting sqref="A48:E48">
    <cfRule type="expression" dxfId="130" priority="127" stopIfTrue="1">
      <formula>AND($B48=0,$C48=0)</formula>
    </cfRule>
  </conditionalFormatting>
  <conditionalFormatting sqref="A48:E48">
    <cfRule type="expression" dxfId="129" priority="128">
      <formula>AND(#REF!=0,$B48=0)</formula>
    </cfRule>
  </conditionalFormatting>
  <conditionalFormatting sqref="A48:E48">
    <cfRule type="expression" dxfId="128" priority="129">
      <formula>AND(#REF!=1,$B48=0)</formula>
    </cfRule>
  </conditionalFormatting>
  <conditionalFormatting sqref="A48:E48">
    <cfRule type="expression" dxfId="127" priority="130">
      <formula>AND(#REF!=2,$B48=0)</formula>
    </cfRule>
  </conditionalFormatting>
  <conditionalFormatting sqref="A48:E48">
    <cfRule type="expression" dxfId="126" priority="131">
      <formula>AND(#REF!=3,$B48=0)</formula>
    </cfRule>
  </conditionalFormatting>
  <conditionalFormatting sqref="A48:E48">
    <cfRule type="expression" dxfId="125" priority="132">
      <formula>AND(#REF!=4,$B48=0)</formula>
    </cfRule>
  </conditionalFormatting>
  <conditionalFormatting sqref="A47:E47">
    <cfRule type="expression" dxfId="124" priority="121" stopIfTrue="1">
      <formula>AND($B47=0,$C47=0)</formula>
    </cfRule>
  </conditionalFormatting>
  <conditionalFormatting sqref="A47:E47">
    <cfRule type="expression" dxfId="123" priority="122">
      <formula>AND(#REF!=0,$B47=0)</formula>
    </cfRule>
  </conditionalFormatting>
  <conditionalFormatting sqref="A47:E47">
    <cfRule type="expression" dxfId="122" priority="123">
      <formula>AND(#REF!=1,$B47=0)</formula>
    </cfRule>
  </conditionalFormatting>
  <conditionalFormatting sqref="A47:E47">
    <cfRule type="expression" dxfId="121" priority="124">
      <formula>AND(#REF!=2,$B47=0)</formula>
    </cfRule>
  </conditionalFormatting>
  <conditionalFormatting sqref="A47:E47">
    <cfRule type="expression" dxfId="120" priority="125">
      <formula>AND(#REF!=3,$B47=0)</formula>
    </cfRule>
  </conditionalFormatting>
  <conditionalFormatting sqref="A47:E47">
    <cfRule type="expression" dxfId="119" priority="126">
      <formula>AND(#REF!=4,$B47=0)</formula>
    </cfRule>
  </conditionalFormatting>
  <conditionalFormatting sqref="A33:E45">
    <cfRule type="expression" dxfId="118" priority="116">
      <formula>AND(#REF!=0,$B33=0)</formula>
    </cfRule>
  </conditionalFormatting>
  <conditionalFormatting sqref="A33:E45">
    <cfRule type="expression" dxfId="117" priority="117">
      <formula>AND(#REF!=1,$B33=0)</formula>
    </cfRule>
  </conditionalFormatting>
  <conditionalFormatting sqref="A33:E45">
    <cfRule type="expression" dxfId="116" priority="118">
      <formula>AND(#REF!=2,$B33=0)</formula>
    </cfRule>
  </conditionalFormatting>
  <conditionalFormatting sqref="A33:E45">
    <cfRule type="expression" dxfId="115" priority="119">
      <formula>AND(#REF!=3,$B33=0)</formula>
    </cfRule>
  </conditionalFormatting>
  <conditionalFormatting sqref="A33:E45">
    <cfRule type="expression" dxfId="114" priority="120">
      <formula>AND(#REF!=4,$B33=0)</formula>
    </cfRule>
  </conditionalFormatting>
  <conditionalFormatting sqref="A29:E31">
    <cfRule type="expression" dxfId="113" priority="109" stopIfTrue="1">
      <formula>AND($B29=0,$C29=0)</formula>
    </cfRule>
  </conditionalFormatting>
  <conditionalFormatting sqref="A29:E31">
    <cfRule type="expression" dxfId="112" priority="110">
      <formula>AND(#REF!=0,$B29=0)</formula>
    </cfRule>
  </conditionalFormatting>
  <conditionalFormatting sqref="A29:E31">
    <cfRule type="expression" dxfId="111" priority="111">
      <formula>AND(#REF!=1,$B29=0)</formula>
    </cfRule>
  </conditionalFormatting>
  <conditionalFormatting sqref="A29:E31">
    <cfRule type="expression" dxfId="110" priority="112">
      <formula>AND(#REF!=2,$B29=0)</formula>
    </cfRule>
  </conditionalFormatting>
  <conditionalFormatting sqref="A29:E31">
    <cfRule type="expression" dxfId="109" priority="113">
      <formula>AND(#REF!=3,$B29=0)</formula>
    </cfRule>
  </conditionalFormatting>
  <conditionalFormatting sqref="A29:E31">
    <cfRule type="expression" dxfId="108" priority="114">
      <formula>AND(#REF!=4,$B29=0)</formula>
    </cfRule>
  </conditionalFormatting>
  <conditionalFormatting sqref="A27:E27">
    <cfRule type="expression" dxfId="107" priority="103" stopIfTrue="1">
      <formula>AND($B27=0,$C27=0)</formula>
    </cfRule>
  </conditionalFormatting>
  <conditionalFormatting sqref="A27:E27">
    <cfRule type="expression" dxfId="106" priority="104">
      <formula>AND(#REF!=0,$B27=0)</formula>
    </cfRule>
  </conditionalFormatting>
  <conditionalFormatting sqref="A27:E27">
    <cfRule type="expression" dxfId="105" priority="105">
      <formula>AND(#REF!=1,$B27=0)</formula>
    </cfRule>
  </conditionalFormatting>
  <conditionalFormatting sqref="A27:E27">
    <cfRule type="expression" dxfId="104" priority="106">
      <formula>AND(#REF!=2,$B27=0)</formula>
    </cfRule>
  </conditionalFormatting>
  <conditionalFormatting sqref="A27:E27">
    <cfRule type="expression" dxfId="103" priority="107">
      <formula>AND(#REF!=3,$B27=0)</formula>
    </cfRule>
  </conditionalFormatting>
  <conditionalFormatting sqref="A27:E27">
    <cfRule type="expression" dxfId="102" priority="108">
      <formula>AND(#REF!=4,$B27=0)</formula>
    </cfRule>
  </conditionalFormatting>
  <conditionalFormatting sqref="A26:E26">
    <cfRule type="expression" dxfId="101" priority="97" stopIfTrue="1">
      <formula>AND($B26=0,$C26=0)</formula>
    </cfRule>
  </conditionalFormatting>
  <conditionalFormatting sqref="A26:E26">
    <cfRule type="expression" dxfId="100" priority="98">
      <formula>AND(#REF!=0,$B26=0)</formula>
    </cfRule>
  </conditionalFormatting>
  <conditionalFormatting sqref="A26:E26">
    <cfRule type="expression" dxfId="99" priority="99">
      <formula>AND(#REF!=1,$B26=0)</formula>
    </cfRule>
  </conditionalFormatting>
  <conditionalFormatting sqref="A26:E26">
    <cfRule type="expression" dxfId="98" priority="100">
      <formula>AND(#REF!=2,$B26=0)</formula>
    </cfRule>
  </conditionalFormatting>
  <conditionalFormatting sqref="A26:E26">
    <cfRule type="expression" dxfId="97" priority="101">
      <formula>AND(#REF!=3,$B26=0)</formula>
    </cfRule>
  </conditionalFormatting>
  <conditionalFormatting sqref="A26:E26">
    <cfRule type="expression" dxfId="96" priority="102">
      <formula>AND(#REF!=4,$B26=0)</formula>
    </cfRule>
  </conditionalFormatting>
  <conditionalFormatting sqref="A25:E25">
    <cfRule type="expression" dxfId="95" priority="91" stopIfTrue="1">
      <formula>AND($B25=0,$C25=0)</formula>
    </cfRule>
  </conditionalFormatting>
  <conditionalFormatting sqref="A25:E25">
    <cfRule type="expression" dxfId="94" priority="92">
      <formula>AND(#REF!=0,$B25=0)</formula>
    </cfRule>
  </conditionalFormatting>
  <conditionalFormatting sqref="A25:E25">
    <cfRule type="expression" dxfId="93" priority="93">
      <formula>AND(#REF!=1,$B25=0)</formula>
    </cfRule>
  </conditionalFormatting>
  <conditionalFormatting sqref="A25:E25">
    <cfRule type="expression" dxfId="92" priority="94">
      <formula>AND(#REF!=2,$B25=0)</formula>
    </cfRule>
  </conditionalFormatting>
  <conditionalFormatting sqref="A25:E25">
    <cfRule type="expression" dxfId="91" priority="95">
      <formula>AND(#REF!=3,$B25=0)</formula>
    </cfRule>
  </conditionalFormatting>
  <conditionalFormatting sqref="A25:E25">
    <cfRule type="expression" dxfId="90" priority="96">
      <formula>AND(#REF!=4,$B25=0)</formula>
    </cfRule>
  </conditionalFormatting>
  <conditionalFormatting sqref="A24:E24">
    <cfRule type="expression" dxfId="89" priority="85" stopIfTrue="1">
      <formula>AND($B24=0,$C24=0)</formula>
    </cfRule>
  </conditionalFormatting>
  <conditionalFormatting sqref="A24:E24">
    <cfRule type="expression" dxfId="88" priority="86">
      <formula>AND(#REF!=0,$B24=0)</formula>
    </cfRule>
  </conditionalFormatting>
  <conditionalFormatting sqref="A24:E24">
    <cfRule type="expression" dxfId="87" priority="87">
      <formula>AND(#REF!=1,$B24=0)</formula>
    </cfRule>
  </conditionalFormatting>
  <conditionalFormatting sqref="A24:E24">
    <cfRule type="expression" dxfId="86" priority="88">
      <formula>AND(#REF!=2,$B24=0)</formula>
    </cfRule>
  </conditionalFormatting>
  <conditionalFormatting sqref="A24:E24">
    <cfRule type="expression" dxfId="85" priority="89">
      <formula>AND(#REF!=3,$B24=0)</formula>
    </cfRule>
  </conditionalFormatting>
  <conditionalFormatting sqref="A24:E24">
    <cfRule type="expression" dxfId="84" priority="90">
      <formula>AND(#REF!=4,$B24=0)</formula>
    </cfRule>
  </conditionalFormatting>
  <conditionalFormatting sqref="A22:E22">
    <cfRule type="expression" dxfId="83" priority="79" stopIfTrue="1">
      <formula>AND($B22=0,$C22=0)</formula>
    </cfRule>
  </conditionalFormatting>
  <conditionalFormatting sqref="A22:E22">
    <cfRule type="expression" dxfId="82" priority="80">
      <formula>AND(#REF!=0,$B22=0)</formula>
    </cfRule>
  </conditionalFormatting>
  <conditionalFormatting sqref="A22:E22">
    <cfRule type="expression" dxfId="81" priority="81">
      <formula>AND(#REF!=1,$B22=0)</formula>
    </cfRule>
  </conditionalFormatting>
  <conditionalFormatting sqref="A22:E22">
    <cfRule type="expression" dxfId="80" priority="82">
      <formula>AND(#REF!=2,$B22=0)</formula>
    </cfRule>
  </conditionalFormatting>
  <conditionalFormatting sqref="A22:E22">
    <cfRule type="expression" dxfId="79" priority="83">
      <formula>AND(#REF!=3,$B22=0)</formula>
    </cfRule>
  </conditionalFormatting>
  <conditionalFormatting sqref="A22:E22">
    <cfRule type="expression" dxfId="78" priority="84">
      <formula>AND(#REF!=4,$B22=0)</formula>
    </cfRule>
  </conditionalFormatting>
  <conditionalFormatting sqref="A19:C20 E19:E20">
    <cfRule type="expression" dxfId="77" priority="73" stopIfTrue="1">
      <formula>AND($B19=0,$C19=0)</formula>
    </cfRule>
  </conditionalFormatting>
  <conditionalFormatting sqref="A19:C20 E19:E20">
    <cfRule type="expression" dxfId="76" priority="74">
      <formula>AND(#REF!=0,$B19=0)</formula>
    </cfRule>
  </conditionalFormatting>
  <conditionalFormatting sqref="A19:C20 E19:E20">
    <cfRule type="expression" dxfId="75" priority="75">
      <formula>AND(#REF!=1,$B19=0)</formula>
    </cfRule>
  </conditionalFormatting>
  <conditionalFormatting sqref="A19:C20 E19:E20">
    <cfRule type="expression" dxfId="74" priority="76">
      <formula>AND(#REF!=2,$B19=0)</formula>
    </cfRule>
  </conditionalFormatting>
  <conditionalFormatting sqref="A19:C20 E19:E20">
    <cfRule type="expression" dxfId="73" priority="77">
      <formula>AND(#REF!=3,$B19=0)</formula>
    </cfRule>
  </conditionalFormatting>
  <conditionalFormatting sqref="A19:C20 E19:E20">
    <cfRule type="expression" dxfId="72" priority="78">
      <formula>AND(#REF!=4,$B19=0)</formula>
    </cfRule>
  </conditionalFormatting>
  <conditionalFormatting sqref="A18:E18">
    <cfRule type="expression" dxfId="71" priority="67" stopIfTrue="1">
      <formula>AND($B18=0,$C18=0)</formula>
    </cfRule>
  </conditionalFormatting>
  <conditionalFormatting sqref="A18:E18">
    <cfRule type="expression" dxfId="70" priority="68">
      <formula>AND(#REF!=0,$B18=0)</formula>
    </cfRule>
  </conditionalFormatting>
  <conditionalFormatting sqref="A18:E18">
    <cfRule type="expression" dxfId="69" priority="69">
      <formula>AND(#REF!=1,$B18=0)</formula>
    </cfRule>
  </conditionalFormatting>
  <conditionalFormatting sqref="A18:E18">
    <cfRule type="expression" dxfId="68" priority="70">
      <formula>AND(#REF!=2,$B18=0)</formula>
    </cfRule>
  </conditionalFormatting>
  <conditionalFormatting sqref="A18:E18">
    <cfRule type="expression" dxfId="67" priority="71">
      <formula>AND(#REF!=3,$B18=0)</formula>
    </cfRule>
  </conditionalFormatting>
  <conditionalFormatting sqref="A18:E18">
    <cfRule type="expression" dxfId="66" priority="72">
      <formula>AND(#REF!=4,$B18=0)</formula>
    </cfRule>
  </conditionalFormatting>
  <conditionalFormatting sqref="A16:E16">
    <cfRule type="expression" dxfId="65" priority="61" stopIfTrue="1">
      <formula>AND($B16=0,$C16=0)</formula>
    </cfRule>
  </conditionalFormatting>
  <conditionalFormatting sqref="A16:E16">
    <cfRule type="expression" dxfId="64" priority="62">
      <formula>AND(#REF!=0,$B16=0)</formula>
    </cfRule>
  </conditionalFormatting>
  <conditionalFormatting sqref="A16:E16">
    <cfRule type="expression" dxfId="63" priority="63">
      <formula>AND(#REF!=1,$B16=0)</formula>
    </cfRule>
  </conditionalFormatting>
  <conditionalFormatting sqref="A16:E16">
    <cfRule type="expression" dxfId="62" priority="64">
      <formula>AND(#REF!=2,$B16=0)</formula>
    </cfRule>
  </conditionalFormatting>
  <conditionalFormatting sqref="A16:E16">
    <cfRule type="expression" dxfId="61" priority="65">
      <formula>AND(#REF!=3,$B16=0)</formula>
    </cfRule>
  </conditionalFormatting>
  <conditionalFormatting sqref="A16:E16">
    <cfRule type="expression" dxfId="60" priority="66">
      <formula>AND(#REF!=4,$B16=0)</formula>
    </cfRule>
  </conditionalFormatting>
  <conditionalFormatting sqref="A15:E15">
    <cfRule type="expression" dxfId="59" priority="55" stopIfTrue="1">
      <formula>AND($B15=0,$C15=0)</formula>
    </cfRule>
  </conditionalFormatting>
  <conditionalFormatting sqref="A15:E15">
    <cfRule type="expression" dxfId="58" priority="56">
      <formula>AND(#REF!=0,$B15=0)</formula>
    </cfRule>
  </conditionalFormatting>
  <conditionalFormatting sqref="A15:E15">
    <cfRule type="expression" dxfId="57" priority="57">
      <formula>AND(#REF!=1,$B15=0)</formula>
    </cfRule>
  </conditionalFormatting>
  <conditionalFormatting sqref="A15:E15">
    <cfRule type="expression" dxfId="56" priority="58">
      <formula>AND(#REF!=2,$B15=0)</formula>
    </cfRule>
  </conditionalFormatting>
  <conditionalFormatting sqref="A15:E15">
    <cfRule type="expression" dxfId="55" priority="59">
      <formula>AND(#REF!=3,$B15=0)</formula>
    </cfRule>
  </conditionalFormatting>
  <conditionalFormatting sqref="A15:E15">
    <cfRule type="expression" dxfId="54" priority="60">
      <formula>AND(#REF!=4,$B15=0)</formula>
    </cfRule>
  </conditionalFormatting>
  <conditionalFormatting sqref="A14:E14">
    <cfRule type="expression" dxfId="53" priority="49" stopIfTrue="1">
      <formula>AND($B14=0,$C14=0)</formula>
    </cfRule>
  </conditionalFormatting>
  <conditionalFormatting sqref="A14:E14">
    <cfRule type="expression" dxfId="52" priority="50">
      <formula>AND(#REF!=0,$B14=0)</formula>
    </cfRule>
  </conditionalFormatting>
  <conditionalFormatting sqref="A14:E14">
    <cfRule type="expression" dxfId="51" priority="51">
      <formula>AND(#REF!=1,$B14=0)</formula>
    </cfRule>
  </conditionalFormatting>
  <conditionalFormatting sqref="A14:E14">
    <cfRule type="expression" dxfId="50" priority="52">
      <formula>AND(#REF!=2,$B14=0)</formula>
    </cfRule>
  </conditionalFormatting>
  <conditionalFormatting sqref="A14:E14">
    <cfRule type="expression" dxfId="49" priority="53">
      <formula>AND(#REF!=3,$B14=0)</formula>
    </cfRule>
  </conditionalFormatting>
  <conditionalFormatting sqref="A14:E14">
    <cfRule type="expression" dxfId="48" priority="54">
      <formula>AND(#REF!=4,$B14=0)</formula>
    </cfRule>
  </conditionalFormatting>
  <conditionalFormatting sqref="A12:E12">
    <cfRule type="expression" dxfId="47" priority="43" stopIfTrue="1">
      <formula>AND($B12=0,$C12=0)</formula>
    </cfRule>
  </conditionalFormatting>
  <conditionalFormatting sqref="A12:E12">
    <cfRule type="expression" dxfId="46" priority="44">
      <formula>AND(#REF!=0,$B12=0)</formula>
    </cfRule>
  </conditionalFormatting>
  <conditionalFormatting sqref="A12:E12">
    <cfRule type="expression" dxfId="45" priority="45">
      <formula>AND(#REF!=1,$B12=0)</formula>
    </cfRule>
  </conditionalFormatting>
  <conditionalFormatting sqref="A12:E12">
    <cfRule type="expression" dxfId="44" priority="46">
      <formula>AND(#REF!=2,$B12=0)</formula>
    </cfRule>
  </conditionalFormatting>
  <conditionalFormatting sqref="A12:E12">
    <cfRule type="expression" dxfId="43" priority="47">
      <formula>AND(#REF!=3,$B12=0)</formula>
    </cfRule>
  </conditionalFormatting>
  <conditionalFormatting sqref="A12:E12">
    <cfRule type="expression" dxfId="42" priority="48">
      <formula>AND(#REF!=4,$B12=0)</formula>
    </cfRule>
  </conditionalFormatting>
  <conditionalFormatting sqref="A10:E10">
    <cfRule type="expression" dxfId="41" priority="37" stopIfTrue="1">
      <formula>AND($B10=0,$C10=0)</formula>
    </cfRule>
  </conditionalFormatting>
  <conditionalFormatting sqref="A10:E10">
    <cfRule type="expression" dxfId="40" priority="38">
      <formula>AND(#REF!=0,$B10=0)</formula>
    </cfRule>
  </conditionalFormatting>
  <conditionalFormatting sqref="A10:E10">
    <cfRule type="expression" dxfId="39" priority="39">
      <formula>AND(#REF!=1,$B10=0)</formula>
    </cfRule>
  </conditionalFormatting>
  <conditionalFormatting sqref="A10:E10">
    <cfRule type="expression" dxfId="38" priority="40">
      <formula>AND(#REF!=2,$B10=0)</formula>
    </cfRule>
  </conditionalFormatting>
  <conditionalFormatting sqref="A10:E10">
    <cfRule type="expression" dxfId="37" priority="41">
      <formula>AND(#REF!=3,$B10=0)</formula>
    </cfRule>
  </conditionalFormatting>
  <conditionalFormatting sqref="A10:E10">
    <cfRule type="expression" dxfId="36" priority="42">
      <formula>AND(#REF!=4,$B10=0)</formula>
    </cfRule>
  </conditionalFormatting>
  <conditionalFormatting sqref="A9:E9">
    <cfRule type="expression" dxfId="35" priority="31" stopIfTrue="1">
      <formula>AND($B9=0,$C9=0)</formula>
    </cfRule>
  </conditionalFormatting>
  <conditionalFormatting sqref="A9:E9">
    <cfRule type="expression" dxfId="34" priority="32">
      <formula>AND(#REF!=0,$B9=0)</formula>
    </cfRule>
  </conditionalFormatting>
  <conditionalFormatting sqref="A9:E9">
    <cfRule type="expression" dxfId="33" priority="33">
      <formula>AND(#REF!=1,$B9=0)</formula>
    </cfRule>
  </conditionalFormatting>
  <conditionalFormatting sqref="A9:E9">
    <cfRule type="expression" dxfId="32" priority="34">
      <formula>AND(#REF!=2,$B9=0)</formula>
    </cfRule>
  </conditionalFormatting>
  <conditionalFormatting sqref="A9:E9">
    <cfRule type="expression" dxfId="31" priority="35">
      <formula>AND(#REF!=3,$B9=0)</formula>
    </cfRule>
  </conditionalFormatting>
  <conditionalFormatting sqref="A9:E9">
    <cfRule type="expression" dxfId="30" priority="36">
      <formula>AND(#REF!=4,$B9=0)</formula>
    </cfRule>
  </conditionalFormatting>
  <conditionalFormatting sqref="A8:E8">
    <cfRule type="expression" dxfId="29" priority="25" stopIfTrue="1">
      <formula>AND($B8=0,$C8=0)</formula>
    </cfRule>
  </conditionalFormatting>
  <conditionalFormatting sqref="A8:E8">
    <cfRule type="expression" dxfId="28" priority="26">
      <formula>AND(#REF!=0,$B8=0)</formula>
    </cfRule>
  </conditionalFormatting>
  <conditionalFormatting sqref="A8:E8">
    <cfRule type="expression" dxfId="27" priority="27">
      <formula>AND(#REF!=1,$B8=0)</formula>
    </cfRule>
  </conditionalFormatting>
  <conditionalFormatting sqref="A8:E8">
    <cfRule type="expression" dxfId="26" priority="28">
      <formula>AND(#REF!=2,$B8=0)</formula>
    </cfRule>
  </conditionalFormatting>
  <conditionalFormatting sqref="A8:E8">
    <cfRule type="expression" dxfId="25" priority="29">
      <formula>AND(#REF!=3,$B8=0)</formula>
    </cfRule>
  </conditionalFormatting>
  <conditionalFormatting sqref="A8:E8">
    <cfRule type="expression" dxfId="24" priority="30">
      <formula>AND(#REF!=4,$B8=0)</formula>
    </cfRule>
  </conditionalFormatting>
  <conditionalFormatting sqref="A7:E7">
    <cfRule type="expression" dxfId="23" priority="19" stopIfTrue="1">
      <formula>AND($B7=0,$C7=0)</formula>
    </cfRule>
  </conditionalFormatting>
  <conditionalFormatting sqref="A7:E7">
    <cfRule type="expression" dxfId="22" priority="20">
      <formula>AND(#REF!=0,$B7=0)</formula>
    </cfRule>
  </conditionalFormatting>
  <conditionalFormatting sqref="A7:E7">
    <cfRule type="expression" dxfId="21" priority="21">
      <formula>AND(#REF!=1,$B7=0)</formula>
    </cfRule>
  </conditionalFormatting>
  <conditionalFormatting sqref="A7:E7">
    <cfRule type="expression" dxfId="20" priority="22">
      <formula>AND(#REF!=2,$B7=0)</formula>
    </cfRule>
  </conditionalFormatting>
  <conditionalFormatting sqref="A7:E7">
    <cfRule type="expression" dxfId="19" priority="23">
      <formula>AND(#REF!=3,$B7=0)</formula>
    </cfRule>
  </conditionalFormatting>
  <conditionalFormatting sqref="A7:E7">
    <cfRule type="expression" dxfId="18" priority="24">
      <formula>AND(#REF!=4,$B7=0)</formula>
    </cfRule>
  </conditionalFormatting>
  <conditionalFormatting sqref="A5:E5">
    <cfRule type="expression" dxfId="17" priority="13" stopIfTrue="1">
      <formula>AND($B5=0,$C5=0)</formula>
    </cfRule>
  </conditionalFormatting>
  <conditionalFormatting sqref="A5:E5">
    <cfRule type="expression" dxfId="16" priority="14">
      <formula>AND(#REF!=0,$B5=0)</formula>
    </cfRule>
  </conditionalFormatting>
  <conditionalFormatting sqref="A5:E5">
    <cfRule type="expression" dxfId="15" priority="15">
      <formula>AND(#REF!=1,$B5=0)</formula>
    </cfRule>
  </conditionalFormatting>
  <conditionalFormatting sqref="A5:E5">
    <cfRule type="expression" dxfId="14" priority="16">
      <formula>AND(#REF!=2,$B5=0)</formula>
    </cfRule>
  </conditionalFormatting>
  <conditionalFormatting sqref="A5:E5">
    <cfRule type="expression" dxfId="13" priority="17">
      <formula>AND(#REF!=3,$B5=0)</formula>
    </cfRule>
  </conditionalFormatting>
  <conditionalFormatting sqref="A5:E5">
    <cfRule type="expression" dxfId="12" priority="18">
      <formula>AND(#REF!=4,$B5=0)</formula>
    </cfRule>
  </conditionalFormatting>
  <conditionalFormatting sqref="A4:E4">
    <cfRule type="expression" dxfId="11" priority="7" stopIfTrue="1">
      <formula>AND($B4=0,$C4=0)</formula>
    </cfRule>
  </conditionalFormatting>
  <conditionalFormatting sqref="A4:E4">
    <cfRule type="expression" dxfId="10" priority="8">
      <formula>AND(#REF!=0,$B4=0)</formula>
    </cfRule>
  </conditionalFormatting>
  <conditionalFormatting sqref="A4:E4">
    <cfRule type="expression" dxfId="9" priority="9">
      <formula>AND(#REF!=1,$B4=0)</formula>
    </cfRule>
  </conditionalFormatting>
  <conditionalFormatting sqref="A4:E4">
    <cfRule type="expression" dxfId="8" priority="10">
      <formula>AND(#REF!=2,$B4=0)</formula>
    </cfRule>
  </conditionalFormatting>
  <conditionalFormatting sqref="A4:E4">
    <cfRule type="expression" dxfId="7" priority="11">
      <formula>AND(#REF!=3,$B4=0)</formula>
    </cfRule>
  </conditionalFormatting>
  <conditionalFormatting sqref="A4:E4">
    <cfRule type="expression" dxfId="6" priority="12">
      <formula>AND(#REF!=4,$B4=0)</formula>
    </cfRule>
  </conditionalFormatting>
  <conditionalFormatting sqref="D19:D20">
    <cfRule type="expression" dxfId="5" priority="1" stopIfTrue="1">
      <formula>AND($B19=0,$C19=0)</formula>
    </cfRule>
  </conditionalFormatting>
  <conditionalFormatting sqref="D19:D20">
    <cfRule type="expression" dxfId="4" priority="2">
      <formula>AND(#REF!=0,$B19=0)</formula>
    </cfRule>
  </conditionalFormatting>
  <conditionalFormatting sqref="D19:D20">
    <cfRule type="expression" dxfId="3" priority="3">
      <formula>AND(#REF!=1,$B19=0)</formula>
    </cfRule>
  </conditionalFormatting>
  <conditionalFormatting sqref="D19:D20">
    <cfRule type="expression" dxfId="2" priority="4">
      <formula>AND(#REF!=2,$B19=0)</formula>
    </cfRule>
  </conditionalFormatting>
  <conditionalFormatting sqref="D19:D20">
    <cfRule type="expression" dxfId="1" priority="5">
      <formula>AND(#REF!=3,$B19=0)</formula>
    </cfRule>
  </conditionalFormatting>
  <conditionalFormatting sqref="D19:D20">
    <cfRule type="expression" dxfId="0" priority="6">
      <formula>AND(#REF!=4,$B19=0)</formula>
    </cfRule>
  </conditionalFormatting>
  <printOptions horizontalCentered="1"/>
  <pageMargins left="0.19685039370078741" right="0.19685039370078741" top="0.59055118110236227" bottom="0.39370078740157483" header="0" footer="0"/>
  <pageSetup paperSize="9" scale="78" fitToWidth="0" fitToHeight="0" orientation="landscape" r:id="rId1"/>
  <headerFooter>
    <oddHeader>&amp;R&amp;P/&amp;N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tabSelected="1" workbookViewId="0">
      <selection activeCell="C60" sqref="C60"/>
    </sheetView>
  </sheetViews>
  <sheetFormatPr defaultColWidth="12.5703125" defaultRowHeight="15.75" customHeight="1" x14ac:dyDescent="0.2"/>
  <cols>
    <col min="1" max="1" width="17.140625" style="53" customWidth="1"/>
    <col min="2" max="2" width="24" style="53" customWidth="1"/>
    <col min="3" max="3" width="13.85546875" style="53" customWidth="1"/>
    <col min="4" max="4" width="12.5703125" style="53"/>
    <col min="5" max="5" width="19.7109375" style="53" customWidth="1"/>
    <col min="6" max="16384" width="12.5703125" style="53"/>
  </cols>
  <sheetData>
    <row r="1" spans="1:5" ht="90.75" customHeight="1" x14ac:dyDescent="0.2">
      <c r="A1" s="52"/>
      <c r="B1" s="90" t="s">
        <v>12</v>
      </c>
      <c r="C1" s="81"/>
      <c r="D1" s="81"/>
      <c r="E1" s="82"/>
    </row>
    <row r="2" spans="1:5" ht="27" customHeight="1" x14ac:dyDescent="0.2">
      <c r="A2" s="91" t="s">
        <v>210</v>
      </c>
      <c r="B2" s="81"/>
      <c r="C2" s="81"/>
      <c r="D2" s="81"/>
      <c r="E2" s="82"/>
    </row>
    <row r="3" spans="1:5" ht="25.5" customHeight="1" x14ac:dyDescent="0.2">
      <c r="A3" s="54" t="s">
        <v>13</v>
      </c>
      <c r="B3" s="92" t="s">
        <v>155</v>
      </c>
      <c r="C3" s="93"/>
      <c r="D3" s="93"/>
      <c r="E3" s="94"/>
    </row>
    <row r="4" spans="1:5" ht="29.25" customHeight="1" x14ac:dyDescent="0.2">
      <c r="A4" s="54" t="s">
        <v>14</v>
      </c>
      <c r="B4" s="92" t="s">
        <v>156</v>
      </c>
      <c r="C4" s="93"/>
      <c r="D4" s="93"/>
      <c r="E4" s="94"/>
    </row>
    <row r="5" spans="1:5" ht="36" customHeight="1" x14ac:dyDescent="0.2">
      <c r="A5" s="54" t="s">
        <v>15</v>
      </c>
      <c r="B5" s="95"/>
      <c r="C5" s="96"/>
      <c r="D5" s="96"/>
      <c r="E5" s="97"/>
    </row>
    <row r="6" spans="1:5" ht="21.75" customHeight="1" x14ac:dyDescent="0.2">
      <c r="A6" s="98" t="s">
        <v>16</v>
      </c>
      <c r="B6" s="81"/>
      <c r="C6" s="81"/>
      <c r="D6" s="81"/>
      <c r="E6" s="82"/>
    </row>
    <row r="7" spans="1:5" ht="75" customHeight="1" x14ac:dyDescent="0.2">
      <c r="A7" s="88"/>
      <c r="B7" s="81"/>
      <c r="C7" s="81"/>
      <c r="D7" s="81"/>
      <c r="E7" s="82"/>
    </row>
    <row r="8" spans="1:5" ht="22.5" customHeight="1" x14ac:dyDescent="0.2">
      <c r="A8" s="89" t="s">
        <v>211</v>
      </c>
      <c r="B8" s="81"/>
      <c r="C8" s="81"/>
      <c r="D8" s="81"/>
      <c r="E8" s="82"/>
    </row>
    <row r="9" spans="1:5" ht="12.75" x14ac:dyDescent="0.2">
      <c r="A9" s="55" t="s">
        <v>17</v>
      </c>
      <c r="B9" s="89" t="s">
        <v>18</v>
      </c>
      <c r="C9" s="81"/>
      <c r="D9" s="82"/>
      <c r="E9" s="55" t="s">
        <v>32</v>
      </c>
    </row>
    <row r="10" spans="1:5" ht="25.5" customHeight="1" x14ac:dyDescent="0.2">
      <c r="A10" s="55" t="s">
        <v>19</v>
      </c>
      <c r="B10" s="80" t="s">
        <v>89</v>
      </c>
      <c r="C10" s="81"/>
      <c r="D10" s="82"/>
      <c r="E10" s="56"/>
    </row>
    <row r="11" spans="1:5" ht="22.5" customHeight="1" x14ac:dyDescent="0.2">
      <c r="A11" s="55" t="s">
        <v>20</v>
      </c>
      <c r="B11" s="80" t="s">
        <v>21</v>
      </c>
      <c r="C11" s="81"/>
      <c r="D11" s="82"/>
      <c r="E11" s="56"/>
    </row>
    <row r="12" spans="1:5" ht="22.5" customHeight="1" x14ac:dyDescent="0.2">
      <c r="A12" s="55" t="s">
        <v>22</v>
      </c>
      <c r="B12" s="80" t="s">
        <v>23</v>
      </c>
      <c r="C12" s="81"/>
      <c r="D12" s="82"/>
      <c r="E12" s="56"/>
    </row>
    <row r="13" spans="1:5" ht="23.25" customHeight="1" x14ac:dyDescent="0.2">
      <c r="A13" s="55" t="s">
        <v>24</v>
      </c>
      <c r="B13" s="80" t="s">
        <v>25</v>
      </c>
      <c r="C13" s="81"/>
      <c r="D13" s="82"/>
      <c r="E13" s="56"/>
    </row>
    <row r="14" spans="1:5" ht="24" customHeight="1" x14ac:dyDescent="0.2">
      <c r="A14" s="55" t="s">
        <v>26</v>
      </c>
      <c r="B14" s="80" t="s">
        <v>27</v>
      </c>
      <c r="C14" s="81"/>
      <c r="D14" s="82"/>
      <c r="E14" s="56"/>
    </row>
    <row r="15" spans="1:5" ht="21" customHeight="1" thickBot="1" x14ac:dyDescent="0.25">
      <c r="A15" s="55" t="s">
        <v>28</v>
      </c>
      <c r="B15" s="80" t="s">
        <v>29</v>
      </c>
      <c r="C15" s="81"/>
      <c r="D15" s="82"/>
      <c r="E15" s="57">
        <f>B22</f>
        <v>0</v>
      </c>
    </row>
    <row r="16" spans="1:5" ht="27.75" customHeight="1" thickTop="1" thickBot="1" x14ac:dyDescent="0.25">
      <c r="A16" s="58"/>
      <c r="B16" s="58"/>
      <c r="C16" s="58"/>
      <c r="D16" s="59" t="s">
        <v>30</v>
      </c>
      <c r="E16" s="60">
        <f>TRUNC((((1+((E10+E11+E12)))*(1+E13)*(1+E14))/(1-B22)-1),4)</f>
        <v>0</v>
      </c>
    </row>
    <row r="17" spans="1:5" ht="21" customHeight="1" thickTop="1" x14ac:dyDescent="0.2">
      <c r="A17" s="55" t="s">
        <v>31</v>
      </c>
      <c r="B17" s="55" t="s">
        <v>32</v>
      </c>
      <c r="C17" s="58"/>
      <c r="D17" s="58"/>
      <c r="E17" s="58"/>
    </row>
    <row r="18" spans="1:5" ht="24" customHeight="1" x14ac:dyDescent="0.2">
      <c r="A18" s="61" t="s">
        <v>33</v>
      </c>
      <c r="B18" s="56"/>
      <c r="C18" s="58"/>
      <c r="D18" s="58"/>
      <c r="E18" s="58"/>
    </row>
    <row r="19" spans="1:5" ht="24" customHeight="1" x14ac:dyDescent="0.2">
      <c r="A19" s="61" t="s">
        <v>34</v>
      </c>
      <c r="B19" s="56"/>
      <c r="C19" s="58"/>
      <c r="D19" s="58"/>
      <c r="E19" s="58"/>
    </row>
    <row r="20" spans="1:5" ht="24" customHeight="1" x14ac:dyDescent="0.2">
      <c r="A20" s="61" t="s">
        <v>35</v>
      </c>
      <c r="B20" s="56"/>
      <c r="C20" s="83" t="s">
        <v>212</v>
      </c>
      <c r="D20" s="84"/>
      <c r="E20" s="84"/>
    </row>
    <row r="21" spans="1:5" ht="24" customHeight="1" x14ac:dyDescent="0.2">
      <c r="A21" s="61" t="s">
        <v>36</v>
      </c>
      <c r="B21" s="56"/>
      <c r="C21" s="58"/>
      <c r="D21" s="58"/>
      <c r="E21" s="58"/>
    </row>
    <row r="22" spans="1:5" ht="24" customHeight="1" x14ac:dyDescent="0.2">
      <c r="A22" s="61" t="s">
        <v>30</v>
      </c>
      <c r="B22" s="57">
        <f>SUM(B18:B21)</f>
        <v>0</v>
      </c>
      <c r="C22" s="58"/>
      <c r="D22" s="58"/>
      <c r="E22" s="58"/>
    </row>
    <row r="23" spans="1:5" ht="15.75" customHeight="1" thickBot="1" x14ac:dyDescent="0.25">
      <c r="A23" s="58"/>
      <c r="B23" s="58"/>
      <c r="C23" s="58"/>
      <c r="D23" s="58"/>
      <c r="E23" s="58"/>
    </row>
    <row r="24" spans="1:5" ht="26.25" customHeight="1" thickTop="1" thickBot="1" x14ac:dyDescent="0.25">
      <c r="A24" s="85" t="s">
        <v>213</v>
      </c>
      <c r="B24" s="86"/>
      <c r="C24" s="86"/>
      <c r="D24" s="86"/>
      <c r="E24" s="87"/>
    </row>
    <row r="25" spans="1:5" ht="22.5" customHeight="1" thickTop="1" thickBot="1" x14ac:dyDescent="0.25">
      <c r="A25" s="85" t="s">
        <v>214</v>
      </c>
      <c r="B25" s="86"/>
      <c r="C25" s="86"/>
      <c r="D25" s="86"/>
      <c r="E25" s="87"/>
    </row>
  </sheetData>
  <sheetProtection algorithmName="SHA-512" hashValue="u+QQxy3pAySH8cdgB6lhAqiBZPU42LvyHPmj4L50wUIO/JS62YyuIb45UkcGLu0C9EU7Kf7JWY31wrncUKGMkA==" saltValue="0Mnc8aDRsuw6l5nQSqIlNw==" spinCount="100000" sheet="1" objects="1" scenarios="1" selectLockedCells="1"/>
  <mergeCells count="18">
    <mergeCell ref="A6:E6"/>
    <mergeCell ref="B1:E1"/>
    <mergeCell ref="A2:E2"/>
    <mergeCell ref="B3:E3"/>
    <mergeCell ref="B4:E4"/>
    <mergeCell ref="B5:E5"/>
    <mergeCell ref="A25:E25"/>
    <mergeCell ref="A7:E7"/>
    <mergeCell ref="A8:E8"/>
    <mergeCell ref="B9:D9"/>
    <mergeCell ref="B10:D10"/>
    <mergeCell ref="B11:D11"/>
    <mergeCell ref="B12:D12"/>
    <mergeCell ref="B13:D13"/>
    <mergeCell ref="B14:D14"/>
    <mergeCell ref="B15:D15"/>
    <mergeCell ref="C20:E20"/>
    <mergeCell ref="A24:E24"/>
  </mergeCells>
  <printOptions horizontalCentered="1"/>
  <pageMargins left="0.7" right="0.7" top="0.75" bottom="0.75" header="0" footer="0"/>
  <pageSetup paperSize="9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BASE</vt:lpstr>
      <vt:lpstr>BDI COMPOSIÇÃO ANALITICA</vt:lpstr>
      <vt:lpstr>'ORÇAMENTO BASE'!Area_de_impressao</vt:lpstr>
      <vt:lpstr>'ORÇAMENTO BASE'!Titulos_de_impressao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114999600604</cp:lastModifiedBy>
  <cp:lastPrinted>2023-08-24T15:47:52Z</cp:lastPrinted>
  <dcterms:created xsi:type="dcterms:W3CDTF">2023-05-26T16:31:13Z</dcterms:created>
  <dcterms:modified xsi:type="dcterms:W3CDTF">2023-09-15T18:51:43Z</dcterms:modified>
</cp:coreProperties>
</file>